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O:\ABT2\Ref26\Allgemein\Agrarpolitik\GAP\GAP nach 2020\Maßnahmen Tierhaltung Ref. 26\Anlagen zum Antrag\2024\"/>
    </mc:Choice>
  </mc:AlternateContent>
  <workbookProtection workbookAlgorithmName="SHA-512" workbookHashValue="hOqnqrVsj9UGmwvQlQ0Qy+w4jS0YYjJv8B7yLbthbF1IQPtB5vk4c0veD8FWyNMXDfMNPjEW6NG6BIr1/irkkA==" workbookSaltValue="6Qxb8WJ6o/S8ljwXxoWqcw==" workbookSpinCount="100000" lockStructure="1"/>
  <bookViews>
    <workbookView xWindow="0" yWindow="0" windowWidth="23040" windowHeight="10470" tabRatio="784"/>
  </bookViews>
  <sheets>
    <sheet name="Hinweise" sheetId="16" r:id="rId1"/>
    <sheet name="Hühner Erläuterungen" sheetId="19" r:id="rId2"/>
    <sheet name="Mobilstall Einstieg G3.1" sheetId="22" r:id="rId3"/>
    <sheet name="Stall mit KSR Einstieg G3.1" sheetId="23" r:id="rId4"/>
    <sheet name="Beispiel Einstieg G3.1" sheetId="20" r:id="rId5"/>
    <sheet name="Mobilstall Premium G3.2" sheetId="24" r:id="rId6"/>
    <sheet name="Stall mit KSR Premium G3.2" sheetId="25" r:id="rId7"/>
    <sheet name="Beispiel Premium G3.2" sheetId="26" r:id="rId8"/>
    <sheet name="Mobilst. Bruderhahn-Prem. G3.3" sheetId="27" r:id="rId9"/>
    <sheet name="Stall+KSR Bruderhahn-Prem. G3.3" sheetId="28" r:id="rId10"/>
  </sheets>
  <definedNames>
    <definedName name="_xlnm.Print_Area" localSheetId="7">'Beispiel Premium G3.2'!$A$1:$I$41</definedName>
    <definedName name="_xlnm.Print_Area" localSheetId="0">Hinweise!$A$1:$J$41</definedName>
    <definedName name="_xlnm.Print_Area" localSheetId="1">'Hühner Erläuterungen'!$A$1:$B$36</definedName>
    <definedName name="_xlnm.Print_Area" localSheetId="8">'Mobilst. Bruderhahn-Prem. G3.3'!$A$2:$O$64</definedName>
    <definedName name="_xlnm.Print_Area" localSheetId="2">'Mobilstall Einstieg G3.1'!$B$1:$O$48</definedName>
    <definedName name="_xlnm.Print_Area" localSheetId="5">'Mobilstall Premium G3.2'!$B$3:$O$56</definedName>
    <definedName name="_xlnm.Print_Area" localSheetId="3">'Stall mit KSR Einstieg G3.1'!$B$1:$O$63</definedName>
    <definedName name="_xlnm.Print_Area" localSheetId="6">'Stall mit KSR Premium G3.2'!$B$1:$O$71</definedName>
    <definedName name="_xlnm.Print_Area" localSheetId="9">'Stall+KSR Bruderhahn-Prem. G3.3'!$B$2:$O$86</definedName>
    <definedName name="_xlnm.Print_Titles" localSheetId="9">'Stall+KSR Bruderhahn-Prem. G3.3'!$2:$10</definedName>
  </definedNames>
  <calcPr calcId="162913"/>
</workbook>
</file>

<file path=xl/calcChain.xml><?xml version="1.0" encoding="utf-8"?>
<calcChain xmlns="http://schemas.openxmlformats.org/spreadsheetml/2006/main">
  <c r="L37" i="28" l="1"/>
  <c r="L23" i="27"/>
  <c r="L29" i="25" l="1"/>
  <c r="L23" i="24"/>
  <c r="L23" i="22"/>
  <c r="L29" i="23" l="1"/>
  <c r="L29" i="28" l="1"/>
  <c r="L30" i="28"/>
  <c r="L32" i="28" s="1"/>
  <c r="L17" i="27"/>
  <c r="L18" i="27" s="1"/>
  <c r="L17" i="24"/>
  <c r="L18" i="24" s="1"/>
  <c r="L22" i="23"/>
  <c r="L24" i="23" s="1"/>
  <c r="L21" i="23"/>
  <c r="L17" i="22"/>
  <c r="L18" i="22" s="1"/>
  <c r="L22" i="25"/>
  <c r="L24" i="25" s="1"/>
  <c r="L21" i="25"/>
  <c r="L17" i="23" l="1"/>
  <c r="Q16" i="23"/>
  <c r="Q14" i="23"/>
  <c r="C16" i="23"/>
  <c r="L16" i="23" l="1"/>
  <c r="L18" i="23" s="1"/>
  <c r="L23" i="23" s="1"/>
  <c r="Q16" i="25"/>
  <c r="C16" i="25" s="1"/>
  <c r="L17" i="25"/>
  <c r="Q14" i="25"/>
  <c r="Q24" i="28"/>
  <c r="C24" i="28"/>
  <c r="Q36" i="28"/>
  <c r="L16" i="25" l="1"/>
  <c r="L18" i="25" s="1"/>
  <c r="L23" i="25" s="1"/>
  <c r="L25" i="28"/>
  <c r="Q22" i="28" l="1"/>
  <c r="L24" i="28" s="1"/>
  <c r="L26" i="28" l="1"/>
  <c r="L31" i="28" s="1"/>
  <c r="Q19" i="27" l="1"/>
  <c r="I20" i="27" s="1"/>
  <c r="Q33" i="28" l="1"/>
  <c r="I34" i="28" s="1"/>
  <c r="Q19" i="24" l="1"/>
  <c r="I20" i="24" s="1"/>
  <c r="Q19" i="22"/>
  <c r="I20" i="22" s="1"/>
  <c r="J24" i="25"/>
  <c r="J23" i="25"/>
  <c r="J18" i="24"/>
  <c r="B1" i="24"/>
  <c r="J24" i="23"/>
  <c r="J23" i="23"/>
  <c r="Q25" i="25" l="1"/>
  <c r="I26" i="25" s="1"/>
  <c r="Q25" i="23"/>
  <c r="I26" i="23" s="1"/>
  <c r="J18" i="22"/>
  <c r="B1" i="22"/>
</calcChain>
</file>

<file path=xl/comments1.xml><?xml version="1.0" encoding="utf-8"?>
<comments xmlns="http://schemas.openxmlformats.org/spreadsheetml/2006/main">
  <authors>
    <author>Müller, Richard (LEL)</author>
  </authors>
  <commentList>
    <comment ref="B10" authorId="0" shapeId="0">
      <text>
        <r>
          <rPr>
            <b/>
            <sz val="8"/>
            <color indexed="81"/>
            <rFont val="Tahoma"/>
            <family val="2"/>
          </rPr>
          <t>Kommentar oder Infofeld mit Erläuterungen</t>
        </r>
      </text>
    </comment>
  </commentList>
</comments>
</file>

<file path=xl/comments2.xml><?xml version="1.0" encoding="utf-8"?>
<comments xmlns="http://schemas.openxmlformats.org/spreadsheetml/2006/main">
  <authors>
    <author>Müller, Richard (LEL)</author>
    <author>Mueller, Richard (LEL-SG)</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G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2" authorId="1" shapeId="0">
      <text>
        <r>
          <rPr>
            <sz val="9"/>
            <color indexed="81"/>
            <rFont val="Segoe UI"/>
            <family val="2"/>
          </rPr>
          <t>Bitte geben Sie einen Wert zwischen 0 und 9 ein!</t>
        </r>
        <r>
          <rPr>
            <sz val="9"/>
            <color indexed="81"/>
            <rFont val="Segoe UI"/>
            <family val="2"/>
          </rPr>
          <t xml:space="preserve">
</t>
        </r>
      </text>
    </comment>
    <comment ref="G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H26"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3.xml><?xml version="1.0" encoding="utf-8"?>
<comments xmlns="http://schemas.openxmlformats.org/spreadsheetml/2006/main">
  <authors>
    <author>Müller, Richard (LEL)</author>
    <author>Mueller, Richard (LEL-SG)</author>
  </authors>
  <commentList>
    <comment ref="H14"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G25"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8" authorId="1" shapeId="0">
      <text>
        <r>
          <rPr>
            <sz val="9"/>
            <color indexed="81"/>
            <rFont val="Segoe UI"/>
            <family val="2"/>
          </rPr>
          <t>Bitte geben Sie einen Wert zwischen 0 und 9 ein!</t>
        </r>
        <r>
          <rPr>
            <sz val="9"/>
            <color indexed="81"/>
            <rFont val="Segoe UI"/>
            <family val="2"/>
          </rPr>
          <t xml:space="preserve">
</t>
        </r>
      </text>
    </comment>
    <comment ref="G29"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E31"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H41"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4.xml><?xml version="1.0" encoding="utf-8"?>
<comments xmlns="http://schemas.openxmlformats.org/spreadsheetml/2006/main">
  <authors>
    <author>Müller, Richard (LEL)</author>
    <author>Mueller, Richard (LEL-SG)</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G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2" authorId="1" shapeId="0">
      <text>
        <r>
          <rPr>
            <sz val="9"/>
            <color indexed="81"/>
            <rFont val="Segoe UI"/>
            <family val="2"/>
          </rPr>
          <t>Bitte geben Sie einen Wert zwischen 0 und 7 ein!</t>
        </r>
        <r>
          <rPr>
            <sz val="9"/>
            <color indexed="81"/>
            <rFont val="Segoe UI"/>
            <family val="2"/>
          </rPr>
          <t xml:space="preserve">
</t>
        </r>
      </text>
    </comment>
    <comment ref="G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H31"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5.xml><?xml version="1.0" encoding="utf-8"?>
<comments xmlns="http://schemas.openxmlformats.org/spreadsheetml/2006/main">
  <authors>
    <author>Müller, Richard (LEL)</author>
    <author>Mueller, Richard (LEL-SG)</author>
  </authors>
  <commentList>
    <comment ref="H14"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G25"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28" authorId="1" shapeId="0">
      <text>
        <r>
          <rPr>
            <sz val="9"/>
            <color indexed="81"/>
            <rFont val="Segoe UI"/>
            <family val="2"/>
          </rPr>
          <t>Bitte geben Sie einen Wert zwischen 0 und 7 ein!</t>
        </r>
        <r>
          <rPr>
            <sz val="9"/>
            <color indexed="81"/>
            <rFont val="Segoe UI"/>
            <family val="2"/>
          </rPr>
          <t xml:space="preserve">
</t>
        </r>
      </text>
    </comment>
    <comment ref="G29"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E31"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H46"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6.xml><?xml version="1.0" encoding="utf-8"?>
<comments xmlns="http://schemas.openxmlformats.org/spreadsheetml/2006/main">
  <authors>
    <author>Müller, Richard (LEL)</author>
  </authors>
  <commentList>
    <comment ref="K15" authorId="0" shapeId="0">
      <text>
        <r>
          <rPr>
            <b/>
            <sz val="8"/>
            <color indexed="81"/>
            <rFont val="Tahoma"/>
            <family val="2"/>
          </rPr>
          <t>i 1: Nutzbare Stallgrundfläche gesamt:</t>
        </r>
        <r>
          <rPr>
            <sz val="8"/>
            <color indexed="81"/>
            <rFont val="Tahoma"/>
            <family val="2"/>
          </rPr>
          <t xml:space="preserve">
Die gesamte Fläche des Stalles für die vorgesehene Maßnahme, welche von den Tieren uneingeschränkt genutzt beziehungsweise ohne Behinderung über- oder unterquert werden kann. Die nutzbare Stallgrundfläche (gesamt) ergibt sich aus Stallinnenfläche und Kaltscharraum.</t>
        </r>
      </text>
    </comment>
    <comment ref="F19"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F23"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I31" authorId="0" shapeId="0">
      <text>
        <r>
          <rPr>
            <b/>
            <sz val="8"/>
            <color indexed="81"/>
            <rFont val="Tahoma"/>
            <family val="2"/>
          </rPr>
          <t>i 6: HD-Ballen:</t>
        </r>
        <r>
          <rPr>
            <sz val="8"/>
            <color indexed="81"/>
            <rFont val="Tahoma"/>
            <family val="2"/>
          </rPr>
          <t xml:space="preserve">
Hochdruckballen (ca. 15-20 kg schwer)</t>
        </r>
      </text>
    </comment>
  </commentList>
</comments>
</file>

<file path=xl/comments7.xml><?xml version="1.0" encoding="utf-8"?>
<comments xmlns="http://schemas.openxmlformats.org/spreadsheetml/2006/main">
  <authors>
    <author>Müller, Richard (LEL)</author>
    <author>Rückert, Christine Dr. (MLR)</author>
  </authors>
  <commentList>
    <comment ref="K22" authorId="0" shapeId="0">
      <text>
        <r>
          <rPr>
            <b/>
            <sz val="8"/>
            <color indexed="81"/>
            <rFont val="Tahoma"/>
            <family val="2"/>
          </rPr>
          <t xml:space="preserve">i 2: Stallinnenfläche: </t>
        </r>
        <r>
          <rPr>
            <sz val="8"/>
            <color indexed="81"/>
            <rFont val="Tahoma"/>
            <family val="2"/>
          </rPr>
          <t xml:space="preserve">Gedämmter Gebäudeteil mit Versorgungseinrichtungen
</t>
        </r>
      </text>
    </comment>
    <comment ref="K33" authorId="0" shapeId="0">
      <text>
        <r>
          <rPr>
            <b/>
            <sz val="8"/>
            <color indexed="81"/>
            <rFont val="Tahoma"/>
            <family val="2"/>
          </rPr>
          <t xml:space="preserve">i 3: Tierplatzzahl für Maßnahme tatsächlich:
</t>
        </r>
        <r>
          <rPr>
            <sz val="8"/>
            <color indexed="81"/>
            <rFont val="Tahoma"/>
            <family val="2"/>
          </rPr>
          <t xml:space="preserve">Anzugeben ist die tatsächlich geplante Belegung des Stalles. Diese kann gegebenenfalls aufgrund verfahrenstechnischer oder weiterer Aspekte geringer sein als die rechnerisch mögliche.  </t>
        </r>
      </text>
    </comment>
    <comment ref="K37" authorId="0" shapeId="0">
      <text>
        <r>
          <rPr>
            <b/>
            <sz val="8"/>
            <color indexed="81"/>
            <rFont val="Tahoma"/>
            <family val="2"/>
          </rPr>
          <t xml:space="preserve">i 7: geplante Erzeugung Tiere im Kalenderjahr:
</t>
        </r>
        <r>
          <rPr>
            <sz val="8"/>
            <color indexed="81"/>
            <rFont val="Tahoma"/>
            <family val="2"/>
          </rPr>
          <t>Bei Ermittlung der geplanten Erzeugung Tiere im Kalenderjahr gilt, dass für alle dort fördertechnisch beantragten Tiere sichergestellt sein muss, dass diese während der gesamten Mast mit den vorgegebenen Standards gehalten werden.</t>
        </r>
      </text>
    </comment>
    <comment ref="D39" authorId="0" shapeId="0">
      <text>
        <r>
          <rPr>
            <b/>
            <sz val="8"/>
            <color indexed="81"/>
            <rFont val="Tahoma"/>
            <family val="2"/>
          </rPr>
          <t>i 4: Kaltscharraum:</t>
        </r>
        <r>
          <rPr>
            <sz val="8"/>
            <color indexed="81"/>
            <rFont val="Tahoma"/>
            <family val="2"/>
          </rPr>
          <t xml:space="preserve">
befestigt (Bodenplatte), eigenstreut, frei belüfteter und überdachter Bereich neben Stallinnefläche 
--&gt; siehe auch Beispiel im Arbeitsblatt &lt;Hühner Erläuterungen&gt;</t>
        </r>
      </text>
    </comment>
    <comment ref="C53" authorId="1" shapeId="0">
      <text>
        <r>
          <rPr>
            <b/>
            <sz val="9"/>
            <color indexed="81"/>
            <rFont val="Segoe UI"/>
            <family val="2"/>
          </rPr>
          <t>Rückert, Christine Dr. (MLR):</t>
        </r>
        <r>
          <rPr>
            <sz val="9"/>
            <color indexed="81"/>
            <rFont val="Segoe UI"/>
            <family val="2"/>
          </rPr>
          <t xml:space="preserve">
Definition "Langstroh" noch in die Erläuterungen aufnehmen!</t>
        </r>
      </text>
    </comment>
    <comment ref="I53" authorId="0" shapeId="0">
      <text>
        <r>
          <rPr>
            <b/>
            <sz val="8"/>
            <color indexed="81"/>
            <rFont val="Tahoma"/>
            <family val="2"/>
          </rPr>
          <t>i 6: HD-Ballen:</t>
        </r>
        <r>
          <rPr>
            <sz val="8"/>
            <color indexed="81"/>
            <rFont val="Tahoma"/>
            <family val="2"/>
          </rPr>
          <t xml:space="preserve">
Hochdruckballen (ca. 15-20 kg schwer)</t>
        </r>
      </text>
    </comment>
  </commentList>
</comments>
</file>

<file path=xl/sharedStrings.xml><?xml version="1.0" encoding="utf-8"?>
<sst xmlns="http://schemas.openxmlformats.org/spreadsheetml/2006/main" count="502" uniqueCount="164">
  <si>
    <t>Stck.</t>
  </si>
  <si>
    <t>geplante Umtriebe im Kalenderjahr</t>
  </si>
  <si>
    <t>ja</t>
  </si>
  <si>
    <t>nein</t>
  </si>
  <si>
    <t>Beschäftigung</t>
  </si>
  <si>
    <t>Anlagen</t>
  </si>
  <si>
    <t>Lageplan (Bereich Maßnahme ersichtlich)</t>
  </si>
  <si>
    <t>Auslauf</t>
  </si>
  <si>
    <t>Anzahl Tierplätze und erzeugte Tiere</t>
  </si>
  <si>
    <t>kg</t>
  </si>
  <si>
    <t>50% licht- und luftdurchlässig</t>
  </si>
  <si>
    <t>hat mindestens 3 m Raumtiefe</t>
  </si>
  <si>
    <t>Sitzstangen</t>
  </si>
  <si>
    <t xml:space="preserve">pro 1.000 Tiere mindestens 15 m Sitzstangen </t>
  </si>
  <si>
    <t>in 10-30 cm Höhe oder höhenverstellbar</t>
  </si>
  <si>
    <t>Zuchtlinien</t>
  </si>
  <si>
    <t xml:space="preserve">max. durchschnittliche Tageszunahme von 45 Gramm </t>
  </si>
  <si>
    <t>1.</t>
  </si>
  <si>
    <t>2.</t>
  </si>
  <si>
    <t>3.</t>
  </si>
  <si>
    <t>4.</t>
  </si>
  <si>
    <t>5.</t>
  </si>
  <si>
    <t>6.</t>
  </si>
  <si>
    <t>7.</t>
  </si>
  <si>
    <t>Bearbeitungs-spalte</t>
  </si>
  <si>
    <t>Datum</t>
  </si>
  <si>
    <t>nutzbare Fläche Kaltscharrraum (tagsüber)</t>
  </si>
  <si>
    <t>überdacht und befestigt</t>
  </si>
  <si>
    <t>ist an einer Längsseite des Stalles angeordnet</t>
  </si>
  <si>
    <t>Stall- und Abteilpläne mit Belegungszahlen (für Maßnahme)</t>
  </si>
  <si>
    <t xml:space="preserve">Name, Ort </t>
  </si>
  <si>
    <t xml:space="preserve">Unternehmens-Nr. </t>
  </si>
  <si>
    <r>
      <t>m</t>
    </r>
    <r>
      <rPr>
        <vertAlign val="superscript"/>
        <sz val="10"/>
        <color indexed="8"/>
        <rFont val="Arial"/>
        <family val="2"/>
      </rPr>
      <t>2</t>
    </r>
  </si>
  <si>
    <t>Handzeichen</t>
  </si>
  <si>
    <t xml:space="preserve"> Antragsteller </t>
  </si>
  <si>
    <t>Gesamtbewertung des LRA</t>
  </si>
  <si>
    <t xml:space="preserve"> Berechnetes Feld</t>
  </si>
  <si>
    <t>Hinweise zu den Arbeitsblättern der FAKT-Tierwohlmaßnahmen</t>
  </si>
  <si>
    <t xml:space="preserve"> Eingabefeld, ungeschützt</t>
  </si>
  <si>
    <t>Mit den TAB-Taste kann von Eingabe- zu Eingabefeld gesprungen werden.</t>
  </si>
  <si>
    <t>Für jeden beantragten Stall ist ein Formblatt auszufüllen.</t>
  </si>
  <si>
    <t xml:space="preserve"> Kommentar oder Infofeld mit Erläuterungen</t>
  </si>
  <si>
    <t>max. Tierplatzzahl bezogen auf Stallgrundfläche* rechnerisch</t>
  </si>
  <si>
    <t xml:space="preserve">i 1: </t>
  </si>
  <si>
    <t xml:space="preserve">i 2: </t>
  </si>
  <si>
    <t xml:space="preserve">Die gesamte Fläche des Stalles für die vorgesehene Maßnahme, welche von den Tieren uneingeschränkt genutzt </t>
  </si>
  <si>
    <t xml:space="preserve">beziehungsweise ohne Behinderung über- oder unterquert werden kann. Die nutzbare Stallgrundfläche (gesamt) </t>
  </si>
  <si>
    <t xml:space="preserve">i 4: </t>
  </si>
  <si>
    <t xml:space="preserve">i 5: </t>
  </si>
  <si>
    <t xml:space="preserve">i 6: </t>
  </si>
  <si>
    <t xml:space="preserve">Anzugeben ist die tatsächlich geplante Belegung des Stalles. Diese kann gegebenenfalls aufgrund verfahrens- </t>
  </si>
  <si>
    <t>Beachten Sie bitte auch die Hinweise zu den einzelnen Eingabefeldern unter den Kommentaren</t>
  </si>
  <si>
    <t>Erläuterungen zum Arbeitsblatt Antrag Tierwohl Masthühner</t>
  </si>
  <si>
    <t>Gedämmter Gebäudeteil mit Versorgungseinrichtungen</t>
  </si>
  <si>
    <t>Nutzbare Stallgrundfläche gesamt:</t>
  </si>
  <si>
    <t xml:space="preserve">befestigt (Bodenplatte), eigenstreut, frei belüfteter und überdachter Bereich neben Stallinnefläche </t>
  </si>
  <si>
    <t xml:space="preserve">mindestens 20 % der Stallgrundfläche (brutto) </t>
  </si>
  <si>
    <t xml:space="preserve">Hochdruckballen (ca. 15-20 kg schwer) </t>
  </si>
  <si>
    <r>
      <t>Tierplatzzahl für Maßnahme tatsächlich i</t>
    </r>
    <r>
      <rPr>
        <b/>
        <vertAlign val="superscript"/>
        <sz val="10"/>
        <color indexed="8"/>
        <rFont val="Arial"/>
        <family val="2"/>
      </rPr>
      <t>3</t>
    </r>
  </si>
  <si>
    <t>i 3:</t>
  </si>
  <si>
    <r>
      <t>Kaltscharrraum i</t>
    </r>
    <r>
      <rPr>
        <b/>
        <vertAlign val="superscript"/>
        <sz val="11"/>
        <color indexed="8"/>
        <rFont val="Arial"/>
        <family val="2"/>
      </rPr>
      <t>4</t>
    </r>
  </si>
  <si>
    <t xml:space="preserve">technischer oder weiterer Aspekte geringer sein als die rechnerisch mögliche.  </t>
  </si>
  <si>
    <t>exemplarischer Möbilierungsplan Abteil</t>
  </si>
  <si>
    <t>Stallinnenfläche:</t>
  </si>
  <si>
    <t>Tierplatzzahl für Maßnahme tatsächlich:</t>
  </si>
  <si>
    <t>Kaltscharraum:</t>
  </si>
  <si>
    <t>Ausnahmeregelung:</t>
  </si>
  <si>
    <t>geplante Erzeugung Tiere im Kalenderjahr:</t>
  </si>
  <si>
    <t xml:space="preserve">Bei Ermittlung der geplanten Erzeugung Tiere im Kalenderjahr gilt, dass für alle dort fördertechnisch beantragten </t>
  </si>
  <si>
    <t>Tiere sichergestellt sein muss, dass diese während der gesamten Mast mit den vorgegebenen Standards</t>
  </si>
  <si>
    <t xml:space="preserve"> gehalten werden.</t>
  </si>
  <si>
    <t>ergibt sich aus Stallinnenfläche und Kaltscharrraum</t>
  </si>
  <si>
    <r>
      <t>i 7</t>
    </r>
    <r>
      <rPr>
        <b/>
        <sz val="11"/>
        <color theme="1"/>
        <rFont val="Arial"/>
        <family val="2"/>
      </rPr>
      <t xml:space="preserve">: </t>
    </r>
  </si>
  <si>
    <r>
      <t>geplante Erzeugung Tiere im Kalenderjahr i</t>
    </r>
    <r>
      <rPr>
        <vertAlign val="superscript"/>
        <sz val="10"/>
        <color theme="1"/>
        <rFont val="Arial"/>
        <family val="2"/>
      </rPr>
      <t>7</t>
    </r>
    <r>
      <rPr>
        <vertAlign val="superscript"/>
        <sz val="10"/>
        <color indexed="8"/>
        <rFont val="Arial"/>
        <family val="2"/>
      </rPr>
      <t xml:space="preserve"> </t>
    </r>
  </si>
  <si>
    <t xml:space="preserve">*Stallgrundfläche = Stallinnenfläche </t>
  </si>
  <si>
    <r>
      <t>max. Tierzahl je m</t>
    </r>
    <r>
      <rPr>
        <vertAlign val="superscript"/>
        <sz val="10"/>
        <color indexed="8"/>
        <rFont val="Arial"/>
        <family val="2"/>
      </rPr>
      <t>2</t>
    </r>
    <r>
      <rPr>
        <sz val="10"/>
        <color indexed="8"/>
        <rFont val="Arial"/>
        <family val="2"/>
      </rPr>
      <t xml:space="preserve"> Stallgrundfläche* bei Endgewicht </t>
    </r>
    <r>
      <rPr>
        <sz val="10"/>
        <color indexed="8"/>
        <rFont val="Arial"/>
        <family val="2"/>
      </rPr>
      <t xml:space="preserve">  </t>
    </r>
  </si>
  <si>
    <t xml:space="preserve"> Stalltyp:</t>
  </si>
  <si>
    <r>
      <t xml:space="preserve"> Stall Nr.</t>
    </r>
    <r>
      <rPr>
        <b/>
        <vertAlign val="superscript"/>
        <sz val="10"/>
        <color indexed="8"/>
        <rFont val="Arial"/>
        <family val="2"/>
      </rPr>
      <t xml:space="preserve"> *</t>
    </r>
  </si>
  <si>
    <t>(max.</t>
  </si>
  <si>
    <r>
      <t>kg je m</t>
    </r>
    <r>
      <rPr>
        <vertAlign val="superscript"/>
        <sz val="10"/>
        <color theme="1"/>
        <rFont val="Arial"/>
        <family val="2"/>
      </rPr>
      <t>2</t>
    </r>
    <r>
      <rPr>
        <sz val="10"/>
        <color theme="1"/>
        <rFont val="Arial"/>
        <family val="2"/>
      </rPr>
      <t>)</t>
    </r>
  </si>
  <si>
    <t xml:space="preserve"> Anlage zum Antrag Tierwohl Masthühner</t>
  </si>
  <si>
    <r>
      <t>m</t>
    </r>
    <r>
      <rPr>
        <vertAlign val="superscript"/>
        <sz val="10"/>
        <color theme="1"/>
        <rFont val="Arial"/>
        <family val="2"/>
      </rPr>
      <t>2</t>
    </r>
  </si>
  <si>
    <r>
      <t>nutzbare Stallinnenfläche i</t>
    </r>
    <r>
      <rPr>
        <vertAlign val="superscript"/>
        <sz val="10"/>
        <rFont val="Arial"/>
        <family val="2"/>
      </rPr>
      <t>2</t>
    </r>
    <r>
      <rPr>
        <sz val="10"/>
        <rFont val="Arial"/>
        <family val="2"/>
      </rPr>
      <t xml:space="preserve"> (uneingeschränkt nutzbar)</t>
    </r>
  </si>
  <si>
    <t>*Stallgrundfläche = Stallinnenfläche + Kaltscharrraum</t>
  </si>
  <si>
    <r>
      <t>max. Tierzahl je m</t>
    </r>
    <r>
      <rPr>
        <vertAlign val="superscript"/>
        <sz val="10"/>
        <color theme="1"/>
        <rFont val="Arial"/>
        <family val="2"/>
      </rPr>
      <t>2</t>
    </r>
    <r>
      <rPr>
        <sz val="10"/>
        <color theme="1"/>
        <rFont val="Arial"/>
        <family val="2"/>
      </rPr>
      <t xml:space="preserve"> Stallinnenfläche bei Endgewicht</t>
    </r>
  </si>
  <si>
    <t>max. Tierplatzzahl bezogen auf Stallinnenfläche rechnerisch</t>
  </si>
  <si>
    <r>
      <t>nutzbare Stallgrundfläche i</t>
    </r>
    <r>
      <rPr>
        <vertAlign val="superscript"/>
        <sz val="10"/>
        <rFont val="Arial"/>
        <family val="2"/>
      </rPr>
      <t>1</t>
    </r>
    <r>
      <rPr>
        <sz val="10"/>
        <rFont val="Arial"/>
        <family val="2"/>
      </rPr>
      <t xml:space="preserve"> gesamt (= Stallinnenfläche)</t>
    </r>
  </si>
  <si>
    <t>Hinweis: Beim Mobilstall ist die Stallinnenfläche gleich der Stallgrundfläche (d.h. ein KSR wird nicht berücksichtigt)</t>
  </si>
  <si>
    <t>--&gt; Spalte wird ausgeblendet</t>
  </si>
  <si>
    <r>
      <t xml:space="preserve">nutzbare Stallgrundfläche </t>
    </r>
    <r>
      <rPr>
        <sz val="10"/>
        <rFont val="Arial"/>
        <family val="2"/>
      </rPr>
      <t>gesamt (= Stallinnenfläche)</t>
    </r>
  </si>
  <si>
    <r>
      <t>kg je m</t>
    </r>
    <r>
      <rPr>
        <vertAlign val="superscript"/>
        <sz val="10"/>
        <color theme="1"/>
        <rFont val="Arial"/>
        <family val="2"/>
      </rPr>
      <t>2</t>
    </r>
    <r>
      <rPr>
        <sz val="11"/>
        <color theme="1"/>
        <rFont val="Calibri"/>
        <family val="2"/>
        <scheme val="minor"/>
      </rPr>
      <t>)</t>
    </r>
  </si>
  <si>
    <t>Betriebe &lt; 2.000 Tiere mindestens 2 Klein/HD-Ballen (Langstroh)</t>
  </si>
  <si>
    <t>Staubbad</t>
  </si>
  <si>
    <t xml:space="preserve">ab dem 15. Lebenstag </t>
  </si>
  <si>
    <t xml:space="preserve">&lt; 200 Tiere 2 Staubbäder à mind. 1 m², </t>
  </si>
  <si>
    <t>je 1.000 Tiere mind. 5 Staubbäder à mind. 1m²</t>
  </si>
  <si>
    <t>gleichmäßige Verteilung der Staubbäder</t>
  </si>
  <si>
    <t>im Stall über die gesamte Höhe gleichmäßig verteilt</t>
  </si>
  <si>
    <t>Verwendung von männlichen Nachkommen von Legehybriden (Bruderhahn)</t>
  </si>
  <si>
    <t>Mastdauer min. 90 Tage</t>
  </si>
  <si>
    <t>8.</t>
  </si>
  <si>
    <t xml:space="preserve">Die Voraussetzungen/Auflagen sind nur teilweise erfüllt. </t>
  </si>
  <si>
    <t>50% licht- und luftdurchlässig und windgeschützt</t>
  </si>
  <si>
    <t>ist flächendeckend eingestreut</t>
  </si>
  <si>
    <t xml:space="preserve">ist spätestens ab der 7. Lebenswoche  </t>
  </si>
  <si>
    <r>
      <t>ab Einstallung pro 2.000 Tiere mindestens 5 Strohballen (Klein/HD-Ballen, Langstroh) i</t>
    </r>
    <r>
      <rPr>
        <vertAlign val="superscript"/>
        <sz val="10"/>
        <color indexed="8"/>
        <rFont val="Arial"/>
        <family val="2"/>
      </rPr>
      <t xml:space="preserve">5&amp;6 </t>
    </r>
  </si>
  <si>
    <t>9.</t>
  </si>
  <si>
    <t>Die Voraussetzungen/Auflagen sind für eine Förderung nicht erfüllt.</t>
  </si>
  <si>
    <t>beziehungsweise in den Arbeitsblättern &lt;Hühner Erläuterungen&gt;.</t>
  </si>
  <si>
    <t xml:space="preserve">Stand: </t>
  </si>
  <si>
    <t>Mobilstall - Einstiegsstufe (G3.1)</t>
  </si>
  <si>
    <t>Stall mit Kaltscharrraum - Einstiegsstufe (G3.1)</t>
  </si>
  <si>
    <t>Mobilstall - Premiumsstufe (G3.2)</t>
  </si>
  <si>
    <t>Stall mit Kaltscharrraum - Premiumstufe (G3.2)</t>
  </si>
  <si>
    <t>I. Beispiel für Einstiegsstufe (G3.1)</t>
  </si>
  <si>
    <t>II. Beispiel für Premiumstufe (G3.2)</t>
  </si>
  <si>
    <t>Mobilstall - Premiumstufe Variant Bruderhahn (G3.3)</t>
  </si>
  <si>
    <t>Stall mit Kaltscharrraum - Premiumstufe Variant Bruderhahn (G3.3)</t>
  </si>
  <si>
    <t>- FAKT II G3 -</t>
  </si>
  <si>
    <t>Veränderungen</t>
  </si>
  <si>
    <t>Version 1</t>
  </si>
  <si>
    <t>Version 2</t>
  </si>
  <si>
    <t>- Tabellenblatt "Stall mit KSR Einstieg G3.1": Formel ergänzt in L14</t>
  </si>
  <si>
    <t>- Tabellenblatt "Stall mit KSR Premium G3.2": Formel ergänzt in L14</t>
  </si>
  <si>
    <t xml:space="preserve">- Tabellenblatt "Stall+KSR Bruderhahn-Prem. G3.3": Prüfung bzgl. Tierobergrenzen in I27 und I28 ergänzt. </t>
  </si>
  <si>
    <t>- Tabellenblatt "Mobilst. Bruderhahn-Prem. G3.3": Prüfung bzgl. Tierobergrenzen in I20/I21 ergänzt.</t>
  </si>
  <si>
    <t>Formel:</t>
  </si>
  <si>
    <t>- Tabellenblatt "Stall mit KSR Einstieg G3.1": Prüfung "Anforderung an die Fläche Kaltscharrraum" ergänzt (Zeile 18 und 19)</t>
  </si>
  <si>
    <t>- Tabellenblatt "Stall mit KSR Premium G3.2": Prüfung "Anforderung an die Fläche Kaltscharrraum" ergänzt (Zeile 18 und 19)</t>
  </si>
  <si>
    <t>Voraussetzungen/Auflagen anhand der Unterlagen geprüft, vorgelegte Unterlagen plausibel</t>
  </si>
  <si>
    <t xml:space="preserve"> *Für jeden beantragten Stall ist ein Formblatt auszufüllen</t>
  </si>
  <si>
    <t>Betriebe &lt; 2.000 Tiere min. 2 Ballen (Klein/HD-Ballen) Langstroh, Heu- oder Luzerne</t>
  </si>
  <si>
    <t xml:space="preserve">Alle Mobilställe brauchen bauartbedingt keinen Kaltscharrraum. </t>
  </si>
  <si>
    <t>Klein-/HD-Ballen:</t>
  </si>
  <si>
    <r>
      <t>pro 2.000 Tiere min. 3 Ballen (Klein/HD-Ballen i</t>
    </r>
    <r>
      <rPr>
        <vertAlign val="superscript"/>
        <sz val="10"/>
        <color theme="1"/>
        <rFont val="Arial"/>
        <family val="2"/>
      </rPr>
      <t>6</t>
    </r>
    <r>
      <rPr>
        <sz val="10"/>
        <color theme="1"/>
        <rFont val="Arial"/>
        <family val="2"/>
      </rPr>
      <t xml:space="preserve">) Langstroh, Heu- oder Luzerne </t>
    </r>
  </si>
  <si>
    <t>von spätestens 10 Uhr bis Sonnenuntergang uneingeschränkt zugänglich</t>
  </si>
  <si>
    <t>* Für jeden beantragten Stall ist ein Formblatt auszufüllen</t>
  </si>
  <si>
    <r>
      <t>Grünauslauf mit mindestens 2 m</t>
    </r>
    <r>
      <rPr>
        <vertAlign val="superscript"/>
        <sz val="9"/>
        <color indexed="8"/>
        <rFont val="Arial"/>
        <family val="2"/>
      </rPr>
      <t>2</t>
    </r>
    <r>
      <rPr>
        <sz val="10"/>
        <color indexed="8"/>
        <rFont val="Arial"/>
        <family val="2"/>
      </rPr>
      <t xml:space="preserve"> je Tier</t>
    </r>
  </si>
  <si>
    <t>für min 1/3 des Lebens zugänglich</t>
  </si>
  <si>
    <t>Mastdauer</t>
  </si>
  <si>
    <t>min. 56 Tage</t>
  </si>
  <si>
    <t>ist spätestens ab der 4. Lebenswoche zugänglich</t>
  </si>
  <si>
    <r>
      <t>pro 2.000 Tiere min. 5 Ballen (Klein/HD-Ballen i</t>
    </r>
    <r>
      <rPr>
        <vertAlign val="superscript"/>
        <sz val="10"/>
        <color theme="1"/>
        <rFont val="Arial"/>
        <family val="2"/>
      </rPr>
      <t>6</t>
    </r>
    <r>
      <rPr>
        <sz val="10"/>
        <color theme="1"/>
        <rFont val="Arial"/>
        <family val="2"/>
      </rPr>
      <t xml:space="preserve">) Langstroh, Heu- oder Luzerne </t>
    </r>
  </si>
  <si>
    <t xml:space="preserve">pro 1.000 Tiere mindestens 120 m Sitzstangen </t>
  </si>
  <si>
    <t>bis zur 6 Lebenswoche sind min. 30% an Sitzstangen vorzuhalten</t>
  </si>
  <si>
    <t>Mast-/Schlachtkriterien</t>
  </si>
  <si>
    <t>min. 1,5 Kg Lebendgewicht bei Schlachtung</t>
  </si>
  <si>
    <t>Mastdauer min. 90 Tage oder</t>
  </si>
  <si>
    <t>Verfahren:</t>
  </si>
  <si>
    <t>geplante Umstallwoche</t>
  </si>
  <si>
    <t xml:space="preserve"> *Für jeden beantragten Stall ist ein Formblatt auszufüllen </t>
  </si>
  <si>
    <r>
      <t xml:space="preserve">(im Fall eines Verfahrens </t>
    </r>
    <r>
      <rPr>
        <b/>
        <sz val="9"/>
        <color theme="1"/>
        <rFont val="Arial"/>
        <family val="2"/>
      </rPr>
      <t>mit</t>
    </r>
    <r>
      <rPr>
        <sz val="9"/>
        <color theme="1"/>
        <rFont val="Arial"/>
        <family val="2"/>
      </rPr>
      <t xml:space="preserve"> Umstallmanagement ist für jeden Stall ein Formblatt auszufüllen)</t>
    </r>
  </si>
  <si>
    <t>bei Umstallung vor der 7. LW entfallen 
die Vorgaben für eine Kalltscharraum !</t>
  </si>
  <si>
    <t>angestrebtes Gewicht je Tier am Mastende</t>
  </si>
  <si>
    <t>bei Umstallung</t>
  </si>
  <si>
    <t>am Mastende</t>
  </si>
  <si>
    <t>angestrebtes Gewicht je Tier</t>
  </si>
  <si>
    <t>Innenfläche Fläche auf Basis angegebener KSR Fläche</t>
  </si>
  <si>
    <t>KSR Fläche auf Basis der Stallinnenfläche mindestens:</t>
  </si>
  <si>
    <r>
      <t>nutzbare Stallgrundfläche i</t>
    </r>
    <r>
      <rPr>
        <vertAlign val="superscript"/>
        <sz val="10"/>
        <rFont val="Arial"/>
        <family val="2"/>
      </rPr>
      <t>1</t>
    </r>
    <r>
      <rPr>
        <sz val="10"/>
        <rFont val="Arial"/>
        <family val="2"/>
      </rPr>
      <t xml:space="preserve"> gesamt (= Stallinnenfläche und Kaltscharrraum) 
auf Basis der Angeben des Antragstellers</t>
    </r>
  </si>
  <si>
    <t>nutzbare Stallgrundfläche (rechnerich!) 
die zur Berechnung der Tierzahlen herangezogen wird</t>
  </si>
  <si>
    <r>
      <t>m</t>
    </r>
    <r>
      <rPr>
        <vertAlign val="superscript"/>
        <sz val="10"/>
        <color theme="1"/>
        <rFont val="Arial"/>
        <family val="2"/>
      </rPr>
      <t>2</t>
    </r>
    <r>
      <rPr>
        <sz val="10"/>
        <color theme="1"/>
        <rFont val="Arial"/>
        <family val="2"/>
      </rPr>
      <t/>
    </r>
  </si>
  <si>
    <t>FAKT II G3 - Version 3, 29.11.2023</t>
  </si>
  <si>
    <t>für mind. 1/3 des Lebens zugänglich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</si>
</sst>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D_M_-;\-* #,##0.00\ _D_M_-;_-* &quot;-&quot;??\ _D_M_-;_-@_-"/>
    <numFmt numFmtId="165" formatCode="0.0"/>
  </numFmts>
  <fonts count="4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0"/>
      <color theme="1"/>
      <name val="Arial"/>
      <family val="2"/>
    </font>
    <font>
      <sz val="11"/>
      <color theme="1"/>
      <name val="Arial"/>
      <family val="2"/>
    </font>
    <font>
      <sz val="10"/>
      <color indexed="8"/>
      <name val="Arial"/>
      <family val="2"/>
    </font>
    <font>
      <sz val="10"/>
      <name val="Arial"/>
      <family val="2"/>
    </font>
    <font>
      <vertAlign val="superscript"/>
      <sz val="9"/>
      <color indexed="8"/>
      <name val="Arial"/>
      <family val="2"/>
    </font>
    <font>
      <vertAlign val="superscript"/>
      <sz val="10"/>
      <color indexed="8"/>
      <name val="Arial"/>
      <family val="2"/>
    </font>
    <font>
      <b/>
      <vertAlign val="superscript"/>
      <sz val="11"/>
      <color indexed="8"/>
      <name val="Arial"/>
      <family val="2"/>
    </font>
    <font>
      <sz val="8"/>
      <color indexed="81"/>
      <name val="Tahoma"/>
      <family val="2"/>
    </font>
    <font>
      <b/>
      <sz val="8"/>
      <color indexed="81"/>
      <name val="Tahoma"/>
      <family val="2"/>
    </font>
    <font>
      <b/>
      <vertAlign val="superscript"/>
      <sz val="10"/>
      <color indexed="8"/>
      <name val="Arial"/>
      <family val="2"/>
    </font>
    <font>
      <sz val="11"/>
      <color theme="1"/>
      <name val="Calibri"/>
      <family val="2"/>
      <scheme val="minor"/>
    </font>
    <font>
      <sz val="10"/>
      <color theme="1"/>
      <name val="Arial"/>
      <family val="2"/>
    </font>
    <font>
      <b/>
      <sz val="10"/>
      <color theme="1"/>
      <name val="Arial"/>
      <family val="2"/>
    </font>
    <font>
      <u/>
      <sz val="13.2"/>
      <color theme="10"/>
      <name val="Arial"/>
      <family val="2"/>
    </font>
    <font>
      <u/>
      <sz val="11"/>
      <color theme="10"/>
      <name val="Calibri"/>
      <family val="2"/>
      <scheme val="minor"/>
    </font>
    <font>
      <sz val="11"/>
      <color theme="1"/>
      <name val="Arial"/>
      <family val="2"/>
    </font>
    <font>
      <b/>
      <sz val="14"/>
      <color theme="1"/>
      <name val="Arial"/>
      <family val="2"/>
    </font>
    <font>
      <b/>
      <sz val="11"/>
      <color theme="1"/>
      <name val="Arial"/>
      <family val="2"/>
    </font>
    <font>
      <sz val="9"/>
      <color theme="1"/>
      <name val="Arial"/>
      <family val="2"/>
    </font>
    <font>
      <b/>
      <sz val="10"/>
      <color rgb="FFFF0000"/>
      <name val="Arial"/>
      <family val="2"/>
    </font>
    <font>
      <sz val="10"/>
      <color rgb="FFFF0000"/>
      <name val="Arial"/>
      <family val="2"/>
    </font>
    <font>
      <vertAlign val="superscript"/>
      <sz val="10"/>
      <color theme="1"/>
      <name val="Arial"/>
      <family val="2"/>
    </font>
    <font>
      <b/>
      <sz val="12"/>
      <color theme="1"/>
      <name val="Arial"/>
      <family val="2"/>
    </font>
    <font>
      <vertAlign val="superscript"/>
      <sz val="10"/>
      <name val="Arial"/>
      <family val="2"/>
    </font>
    <font>
      <b/>
      <sz val="8"/>
      <color rgb="FFFF0000"/>
      <name val="Arial"/>
      <family val="2"/>
    </font>
    <font>
      <sz val="9"/>
      <color indexed="81"/>
      <name val="Segoe UI"/>
      <family val="2"/>
    </font>
    <font>
      <b/>
      <sz val="9"/>
      <color indexed="81"/>
      <name val="Segoe UI"/>
      <family val="2"/>
    </font>
    <font>
      <b/>
      <sz val="9"/>
      <color theme="1"/>
      <name val="Arial"/>
      <family val="2"/>
    </font>
    <font>
      <sz val="8"/>
      <color rgb="FFFF0000"/>
      <name val="Arial"/>
      <family val="2"/>
    </font>
    <font>
      <i/>
      <u/>
      <sz val="10"/>
      <name val="Arial"/>
      <family val="2"/>
    </font>
    <font>
      <b/>
      <sz val="10"/>
      <name val="Arial"/>
      <family val="2"/>
    </font>
    <font>
      <sz val="8"/>
      <color rgb="FF000000"/>
      <name val="Segoe UI"/>
      <family val="2"/>
    </font>
  </fonts>
  <fills count="7">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right/>
      <top/>
      <bottom style="hair">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164" fontId="14" fillId="0" borderId="0" applyFont="0" applyFill="0" applyBorder="0" applyAlignment="0" applyProtection="0"/>
    <xf numFmtId="0" fontId="14" fillId="0" borderId="0"/>
    <xf numFmtId="0" fontId="14" fillId="0" borderId="0"/>
    <xf numFmtId="0" fontId="21" fillId="0" borderId="0"/>
    <xf numFmtId="0" fontId="14" fillId="0" borderId="0"/>
    <xf numFmtId="0" fontId="21" fillId="0" borderId="0"/>
    <xf numFmtId="0" fontId="1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xf numFmtId="0" fontId="21" fillId="0" borderId="0"/>
  </cellStyleXfs>
  <cellXfs count="305">
    <xf numFmtId="0" fontId="0" fillId="0" borderId="0" xfId="0"/>
    <xf numFmtId="0" fontId="26" fillId="0" borderId="0" xfId="0" applyFont="1"/>
    <xf numFmtId="0" fontId="26" fillId="2" borderId="1" xfId="0" applyFont="1" applyFill="1" applyBorder="1"/>
    <xf numFmtId="0" fontId="26" fillId="3" borderId="1" xfId="0" applyFont="1" applyFill="1" applyBorder="1"/>
    <xf numFmtId="0" fontId="27" fillId="0" borderId="0" xfId="0" applyFont="1"/>
    <xf numFmtId="0" fontId="28" fillId="0" borderId="0" xfId="0" applyFont="1"/>
    <xf numFmtId="0" fontId="22" fillId="4" borderId="0" xfId="13" applyFont="1" applyFill="1" applyBorder="1" applyAlignment="1" applyProtection="1"/>
    <xf numFmtId="0" fontId="28" fillId="0" borderId="0" xfId="13" applyFont="1" applyBorder="1" applyAlignment="1" applyProtection="1"/>
    <xf numFmtId="3" fontId="22" fillId="3" borderId="1" xfId="13" applyNumberFormat="1" applyFont="1" applyFill="1" applyBorder="1" applyAlignment="1" applyProtection="1">
      <alignment horizontal="center"/>
    </xf>
    <xf numFmtId="0" fontId="22" fillId="0" borderId="4" xfId="13" applyFont="1" applyBorder="1" applyAlignment="1" applyProtection="1">
      <alignment horizontal="center"/>
    </xf>
    <xf numFmtId="0" fontId="28" fillId="0" borderId="4" xfId="13" applyFont="1" applyBorder="1" applyAlignment="1" applyProtection="1">
      <alignment horizontal="center"/>
    </xf>
    <xf numFmtId="0" fontId="26" fillId="0" borderId="0" xfId="0" applyFont="1" applyProtection="1">
      <protection locked="0"/>
    </xf>
    <xf numFmtId="0" fontId="28" fillId="0" borderId="0" xfId="0" applyFont="1" applyProtection="1">
      <protection locked="0"/>
    </xf>
    <xf numFmtId="0" fontId="26" fillId="0" borderId="0" xfId="0" applyFont="1" applyProtection="1"/>
    <xf numFmtId="0" fontId="27" fillId="0" borderId="0" xfId="0" applyFont="1" applyProtection="1">
      <protection locked="0"/>
    </xf>
    <xf numFmtId="0" fontId="12" fillId="0" borderId="0" xfId="0" applyFont="1"/>
    <xf numFmtId="0" fontId="31" fillId="0" borderId="0" xfId="13" applyFont="1" applyAlignment="1" applyProtection="1">
      <alignment horizontal="left" vertical="center"/>
    </xf>
    <xf numFmtId="0" fontId="33" fillId="0" borderId="0" xfId="0" applyFont="1"/>
    <xf numFmtId="0" fontId="22" fillId="0" borderId="0" xfId="13" applyFont="1" applyAlignment="1" applyProtection="1">
      <alignment vertical="center"/>
      <protection locked="0"/>
    </xf>
    <xf numFmtId="0" fontId="22" fillId="0" borderId="0" xfId="13" applyFont="1" applyAlignment="1" applyProtection="1">
      <alignment vertical="center"/>
    </xf>
    <xf numFmtId="0" fontId="23" fillId="0" borderId="0" xfId="13" applyFont="1" applyAlignment="1" applyProtection="1">
      <alignment vertical="center"/>
    </xf>
    <xf numFmtId="0" fontId="23" fillId="0" borderId="0" xfId="13" applyFont="1" applyBorder="1" applyAlignment="1" applyProtection="1">
      <alignment vertical="center"/>
    </xf>
    <xf numFmtId="0" fontId="22" fillId="0" borderId="0" xfId="13" applyFont="1" applyBorder="1" applyAlignment="1" applyProtection="1">
      <alignment horizontal="right" vertical="center"/>
    </xf>
    <xf numFmtId="0" fontId="23" fillId="0" borderId="4" xfId="13" applyFont="1" applyBorder="1" applyAlignment="1" applyProtection="1">
      <alignment vertical="center"/>
    </xf>
    <xf numFmtId="0" fontId="23" fillId="0" borderId="0" xfId="13" applyFont="1" applyBorder="1" applyAlignment="1" applyProtection="1">
      <alignment horizontal="right" vertical="center"/>
    </xf>
    <xf numFmtId="0" fontId="22" fillId="0" borderId="0" xfId="13" applyFont="1" applyFill="1" applyBorder="1" applyAlignment="1" applyProtection="1">
      <alignment vertical="center"/>
    </xf>
    <xf numFmtId="0" fontId="23" fillId="0" borderId="5" xfId="13" applyFont="1" applyBorder="1" applyAlignment="1" applyProtection="1">
      <alignment vertical="center"/>
    </xf>
    <xf numFmtId="0" fontId="23" fillId="2" borderId="1" xfId="13" applyFont="1" applyFill="1" applyBorder="1" applyAlignment="1" applyProtection="1">
      <alignment horizontal="center" vertical="center"/>
      <protection locked="0"/>
    </xf>
    <xf numFmtId="0" fontId="22" fillId="1" borderId="6" xfId="13" applyFont="1" applyFill="1" applyBorder="1" applyAlignment="1" applyProtection="1">
      <alignment vertical="center"/>
    </xf>
    <xf numFmtId="0" fontId="29" fillId="0" borderId="4" xfId="13" applyFont="1" applyBorder="1" applyAlignment="1" applyProtection="1">
      <alignment horizontal="left" vertical="center"/>
    </xf>
    <xf numFmtId="49" fontId="28" fillId="0" borderId="4" xfId="13" applyNumberFormat="1" applyFont="1" applyBorder="1" applyAlignment="1" applyProtection="1">
      <alignment horizontal="center" vertical="center"/>
    </xf>
    <xf numFmtId="0" fontId="28" fillId="0" borderId="0" xfId="13" applyFont="1" applyBorder="1" applyAlignment="1" applyProtection="1">
      <alignment vertical="center"/>
    </xf>
    <xf numFmtId="0" fontId="22" fillId="0" borderId="0" xfId="13" applyFont="1" applyBorder="1" applyAlignment="1" applyProtection="1">
      <alignment vertical="center"/>
    </xf>
    <xf numFmtId="0" fontId="22" fillId="0" borderId="0" xfId="13" applyFont="1" applyBorder="1" applyAlignment="1" applyProtection="1">
      <alignment horizontal="center" vertical="center"/>
    </xf>
    <xf numFmtId="0" fontId="22" fillId="4" borderId="0" xfId="13" applyFont="1" applyFill="1" applyBorder="1" applyAlignment="1" applyProtection="1">
      <alignment vertical="center"/>
    </xf>
    <xf numFmtId="0" fontId="22" fillId="4" borderId="0" xfId="13" applyFont="1" applyFill="1" applyBorder="1" applyAlignment="1" applyProtection="1">
      <alignment horizontal="left" vertical="center"/>
    </xf>
    <xf numFmtId="0" fontId="22" fillId="4" borderId="0" xfId="13" applyFont="1" applyFill="1" applyBorder="1" applyAlignment="1" applyProtection="1">
      <alignment horizontal="center" vertical="center"/>
    </xf>
    <xf numFmtId="0" fontId="14" fillId="0" borderId="0" xfId="13" applyFont="1" applyBorder="1" applyAlignment="1" applyProtection="1">
      <alignment horizontal="left" vertical="center"/>
    </xf>
    <xf numFmtId="0" fontId="22" fillId="0" borderId="0" xfId="13" applyFont="1" applyBorder="1" applyAlignment="1" applyProtection="1">
      <alignment horizontal="left" vertical="center"/>
    </xf>
    <xf numFmtId="0" fontId="22" fillId="0" borderId="1" xfId="13" applyFont="1" applyBorder="1" applyAlignment="1" applyProtection="1">
      <alignment horizontal="center" vertical="center"/>
    </xf>
    <xf numFmtId="0" fontId="11" fillId="0" borderId="0" xfId="13" applyFont="1" applyBorder="1" applyAlignment="1" applyProtection="1">
      <alignment vertical="center"/>
    </xf>
    <xf numFmtId="0" fontId="11" fillId="0" borderId="0" xfId="13" applyFont="1" applyBorder="1" applyAlignment="1" applyProtection="1">
      <alignment horizontal="left" vertical="center"/>
    </xf>
    <xf numFmtId="0" fontId="11" fillId="4" borderId="0" xfId="13" applyFont="1" applyFill="1" applyBorder="1" applyAlignment="1" applyProtection="1">
      <alignment horizontal="left" vertical="center"/>
    </xf>
    <xf numFmtId="3" fontId="22" fillId="3" borderId="1" xfId="13" applyNumberFormat="1" applyFont="1" applyFill="1" applyBorder="1" applyAlignment="1" applyProtection="1">
      <alignment horizontal="center" vertical="center"/>
    </xf>
    <xf numFmtId="0" fontId="23" fillId="0" borderId="7" xfId="13" applyFont="1" applyBorder="1" applyAlignment="1" applyProtection="1">
      <alignment horizontal="left" vertical="center"/>
    </xf>
    <xf numFmtId="0" fontId="23" fillId="0" borderId="7" xfId="13" applyFont="1" applyBorder="1" applyAlignment="1" applyProtection="1">
      <alignment vertical="center"/>
    </xf>
    <xf numFmtId="0" fontId="23" fillId="0" borderId="7" xfId="13" applyFont="1" applyBorder="1" applyAlignment="1" applyProtection="1">
      <alignment horizontal="center" vertical="center"/>
    </xf>
    <xf numFmtId="0" fontId="23" fillId="4" borderId="7" xfId="13" applyFont="1" applyFill="1" applyBorder="1" applyAlignment="1" applyProtection="1">
      <alignment horizontal="left" vertical="center"/>
    </xf>
    <xf numFmtId="0" fontId="23" fillId="4" borderId="0" xfId="13" applyFont="1" applyFill="1" applyBorder="1" applyAlignment="1" applyProtection="1">
      <alignment horizontal="center" vertical="center"/>
    </xf>
    <xf numFmtId="3" fontId="23" fillId="2" borderId="1" xfId="13" applyNumberFormat="1" applyFont="1" applyFill="1" applyBorder="1" applyAlignment="1" applyProtection="1">
      <alignment horizontal="center" vertical="center"/>
      <protection locked="0"/>
    </xf>
    <xf numFmtId="0" fontId="23" fillId="0" borderId="1" xfId="13" applyFont="1" applyBorder="1" applyAlignment="1" applyProtection="1">
      <alignment horizontal="center" vertical="center"/>
    </xf>
    <xf numFmtId="0" fontId="29" fillId="0" borderId="0" xfId="13" applyFont="1" applyBorder="1" applyAlignment="1" applyProtection="1">
      <alignment horizontal="left" vertical="center"/>
    </xf>
    <xf numFmtId="0" fontId="22" fillId="0" borderId="4" xfId="13" applyFont="1" applyBorder="1" applyAlignment="1" applyProtection="1">
      <alignment horizontal="center" vertical="center"/>
    </xf>
    <xf numFmtId="0" fontId="28" fillId="0" borderId="4" xfId="13" applyFont="1" applyBorder="1" applyAlignment="1" applyProtection="1">
      <alignment horizontal="center" vertical="center"/>
    </xf>
    <xf numFmtId="0" fontId="22" fillId="0" borderId="22" xfId="13" applyFont="1" applyBorder="1" applyAlignment="1" applyProtection="1">
      <alignment vertical="center"/>
    </xf>
    <xf numFmtId="0" fontId="22" fillId="2" borderId="1" xfId="13" applyFont="1" applyFill="1" applyBorder="1" applyAlignment="1" applyProtection="1">
      <alignment horizontal="center" vertical="center"/>
      <protection locked="0"/>
    </xf>
    <xf numFmtId="0" fontId="22" fillId="0" borderId="24" xfId="13" applyFont="1" applyBorder="1" applyAlignment="1" applyProtection="1">
      <alignment vertical="center"/>
    </xf>
    <xf numFmtId="0" fontId="22" fillId="0" borderId="23" xfId="13" applyFont="1" applyBorder="1" applyAlignment="1" applyProtection="1">
      <alignment vertical="center"/>
    </xf>
    <xf numFmtId="0" fontId="22" fillId="0" borderId="8" xfId="13" applyFont="1" applyBorder="1" applyAlignment="1" applyProtection="1">
      <alignment horizontal="center" vertical="center"/>
    </xf>
    <xf numFmtId="0" fontId="23" fillId="0" borderId="4" xfId="13" applyFont="1" applyBorder="1" applyAlignment="1" applyProtection="1">
      <alignment horizontal="center" vertical="center"/>
    </xf>
    <xf numFmtId="0" fontId="22" fillId="0" borderId="9" xfId="13" applyFont="1" applyBorder="1" applyAlignment="1" applyProtection="1">
      <alignment horizontal="center" vertical="center"/>
    </xf>
    <xf numFmtId="0" fontId="22" fillId="0" borderId="10" xfId="13" applyFont="1" applyBorder="1" applyAlignment="1" applyProtection="1">
      <alignment horizontal="center" vertical="center"/>
    </xf>
    <xf numFmtId="0" fontId="22" fillId="0" borderId="11" xfId="13" applyFont="1" applyBorder="1" applyAlignment="1" applyProtection="1">
      <alignment horizontal="center" vertical="center"/>
    </xf>
    <xf numFmtId="0" fontId="22" fillId="0" borderId="10" xfId="13" applyFont="1" applyBorder="1" applyAlignment="1" applyProtection="1">
      <alignment vertical="center"/>
    </xf>
    <xf numFmtId="0" fontId="22" fillId="0" borderId="12" xfId="13" applyFont="1" applyBorder="1" applyAlignment="1" applyProtection="1">
      <alignment vertical="center"/>
    </xf>
    <xf numFmtId="0" fontId="22" fillId="1" borderId="13" xfId="13" applyFont="1" applyFill="1" applyBorder="1" applyAlignment="1" applyProtection="1">
      <alignment horizontal="left" vertical="center"/>
    </xf>
    <xf numFmtId="0" fontId="22" fillId="1" borderId="0" xfId="13" applyFont="1" applyFill="1" applyBorder="1" applyAlignment="1" applyProtection="1">
      <alignment horizontal="left" vertical="center"/>
    </xf>
    <xf numFmtId="0" fontId="22" fillId="1" borderId="14" xfId="13" applyFont="1" applyFill="1" applyBorder="1" applyAlignment="1" applyProtection="1">
      <alignment vertical="center"/>
    </xf>
    <xf numFmtId="0" fontId="22" fillId="1" borderId="4" xfId="13" applyFont="1" applyFill="1" applyBorder="1" applyAlignment="1" applyProtection="1">
      <alignment horizontal="center" vertical="center"/>
    </xf>
    <xf numFmtId="0" fontId="28" fillId="1" borderId="0" xfId="13" applyFont="1" applyFill="1" applyBorder="1" applyAlignment="1" applyProtection="1">
      <alignment horizontal="left" vertical="center"/>
    </xf>
    <xf numFmtId="0" fontId="22" fillId="1" borderId="0" xfId="13" applyFont="1" applyFill="1" applyBorder="1" applyAlignment="1" applyProtection="1">
      <alignment vertical="center"/>
    </xf>
    <xf numFmtId="0" fontId="22" fillId="1" borderId="15" xfId="13" applyFont="1" applyFill="1" applyBorder="1" applyAlignment="1" applyProtection="1">
      <alignment horizontal="left" vertical="center"/>
    </xf>
    <xf numFmtId="0" fontId="22" fillId="1" borderId="5" xfId="13" applyFont="1" applyFill="1" applyBorder="1" applyAlignment="1" applyProtection="1">
      <alignment horizontal="left" vertical="center"/>
    </xf>
    <xf numFmtId="0" fontId="22" fillId="4" borderId="16" xfId="13" applyFont="1" applyFill="1" applyBorder="1" applyAlignment="1" applyProtection="1">
      <alignment vertical="center"/>
    </xf>
    <xf numFmtId="0" fontId="22" fillId="1" borderId="8" xfId="13" applyFont="1" applyFill="1" applyBorder="1" applyAlignment="1" applyProtection="1">
      <alignment vertical="center"/>
    </xf>
    <xf numFmtId="0" fontId="22" fillId="1" borderId="0" xfId="13" applyFont="1" applyFill="1" applyBorder="1" applyAlignment="1" applyProtection="1">
      <alignment horizontal="center" vertical="center"/>
    </xf>
    <xf numFmtId="0" fontId="22" fillId="1" borderId="17" xfId="13" applyFont="1" applyFill="1" applyBorder="1" applyAlignment="1" applyProtection="1">
      <alignment horizontal="center" vertical="center"/>
    </xf>
    <xf numFmtId="0" fontId="22" fillId="1" borderId="18" xfId="13" applyFont="1" applyFill="1" applyBorder="1" applyAlignment="1" applyProtection="1">
      <alignment horizontal="left" vertical="center" wrapText="1"/>
    </xf>
    <xf numFmtId="0" fontId="22" fillId="1" borderId="18" xfId="13" applyFont="1" applyFill="1" applyBorder="1" applyAlignment="1" applyProtection="1">
      <alignment horizontal="center" vertical="center"/>
    </xf>
    <xf numFmtId="0" fontId="22" fillId="1" borderId="18" xfId="13" applyFont="1" applyFill="1" applyBorder="1" applyAlignment="1" applyProtection="1">
      <alignment vertical="center"/>
    </xf>
    <xf numFmtId="0" fontId="22" fillId="1" borderId="19" xfId="13" applyFont="1" applyFill="1" applyBorder="1" applyAlignment="1" applyProtection="1">
      <alignment vertical="center"/>
    </xf>
    <xf numFmtId="0" fontId="22" fillId="0" borderId="0" xfId="13" applyFont="1" applyAlignment="1" applyProtection="1">
      <alignment horizontal="center" vertical="center"/>
    </xf>
    <xf numFmtId="0" fontId="23" fillId="0" borderId="4" xfId="13" applyFont="1" applyBorder="1" applyAlignment="1" applyProtection="1">
      <alignment horizontal="left" vertical="center"/>
    </xf>
    <xf numFmtId="0" fontId="23" fillId="4" borderId="0" xfId="13" applyFont="1" applyFill="1" applyBorder="1" applyAlignment="1" applyProtection="1">
      <alignment horizontal="left" vertical="center"/>
    </xf>
    <xf numFmtId="0" fontId="11" fillId="0" borderId="0" xfId="13" applyFont="1" applyAlignment="1" applyProtection="1">
      <alignment vertical="center"/>
    </xf>
    <xf numFmtId="3" fontId="22" fillId="0" borderId="0" xfId="13" applyNumberFormat="1" applyFont="1" applyBorder="1" applyAlignment="1" applyProtection="1">
      <alignment vertical="center"/>
    </xf>
    <xf numFmtId="0" fontId="23" fillId="0" borderId="0" xfId="13" applyFont="1" applyFill="1" applyBorder="1" applyAlignment="1" applyProtection="1">
      <alignment horizontal="right" vertical="center"/>
    </xf>
    <xf numFmtId="0" fontId="23" fillId="0" borderId="0" xfId="13" applyFont="1" applyFill="1" applyBorder="1" applyAlignment="1" applyProtection="1">
      <alignment vertical="center"/>
    </xf>
    <xf numFmtId="0" fontId="11" fillId="0" borderId="0" xfId="13" applyFont="1" applyAlignment="1" applyProtection="1">
      <alignment horizontal="left" vertical="center"/>
    </xf>
    <xf numFmtId="0" fontId="10" fillId="0" borderId="0" xfId="0" applyFont="1"/>
    <xf numFmtId="0" fontId="11" fillId="0" borderId="1" xfId="13" applyFont="1" applyBorder="1" applyAlignment="1" applyProtection="1">
      <alignment horizontal="center" vertical="center"/>
    </xf>
    <xf numFmtId="0" fontId="23" fillId="5" borderId="2" xfId="13" applyFont="1" applyFill="1" applyBorder="1" applyAlignment="1" applyProtection="1">
      <alignment horizontal="left" vertical="center"/>
    </xf>
    <xf numFmtId="0" fontId="23" fillId="5" borderId="3" xfId="13" applyFont="1" applyFill="1" applyBorder="1" applyAlignment="1" applyProtection="1">
      <alignment vertical="center"/>
    </xf>
    <xf numFmtId="0" fontId="23" fillId="5" borderId="3" xfId="13" applyFont="1" applyFill="1" applyBorder="1" applyAlignment="1" applyProtection="1">
      <alignment horizontal="right" vertical="center"/>
    </xf>
    <xf numFmtId="0" fontId="22" fillId="5" borderId="3" xfId="13" applyFont="1" applyFill="1" applyBorder="1" applyAlignment="1" applyProtection="1">
      <alignment vertical="center"/>
    </xf>
    <xf numFmtId="0" fontId="33" fillId="5" borderId="4" xfId="13" applyFont="1" applyFill="1" applyBorder="1" applyAlignment="1" applyProtection="1">
      <alignment horizontal="left" vertical="center"/>
    </xf>
    <xf numFmtId="0" fontId="23" fillId="5" borderId="0" xfId="13" applyFont="1" applyFill="1" applyBorder="1" applyAlignment="1" applyProtection="1">
      <alignment vertical="center"/>
    </xf>
    <xf numFmtId="0" fontId="23" fillId="5" borderId="0" xfId="13" applyFont="1" applyFill="1" applyBorder="1" applyAlignment="1" applyProtection="1">
      <alignment horizontal="right" vertical="center"/>
    </xf>
    <xf numFmtId="0" fontId="22" fillId="5" borderId="0" xfId="13" applyFont="1" applyFill="1" applyBorder="1" applyAlignment="1" applyProtection="1">
      <alignment vertical="center"/>
    </xf>
    <xf numFmtId="0" fontId="23" fillId="5" borderId="4" xfId="13" applyFont="1" applyFill="1" applyBorder="1" applyAlignment="1" applyProtection="1">
      <alignment vertical="center"/>
    </xf>
    <xf numFmtId="0" fontId="33" fillId="5" borderId="0" xfId="13" applyFont="1" applyFill="1" applyBorder="1" applyAlignment="1" applyProtection="1">
      <alignment vertical="center"/>
    </xf>
    <xf numFmtId="0" fontId="28" fillId="5" borderId="0" xfId="13" applyFont="1" applyFill="1" applyBorder="1" applyAlignment="1" applyProtection="1">
      <alignment vertical="center"/>
    </xf>
    <xf numFmtId="0" fontId="28" fillId="5" borderId="0" xfId="13" applyFont="1" applyFill="1" applyBorder="1" applyAlignment="1" applyProtection="1">
      <alignment horizontal="left" vertical="center"/>
    </xf>
    <xf numFmtId="0" fontId="22" fillId="5" borderId="0" xfId="13" applyFont="1" applyFill="1" applyAlignment="1" applyProtection="1">
      <alignment vertical="center"/>
    </xf>
    <xf numFmtId="0" fontId="23" fillId="5" borderId="4" xfId="13" applyFont="1" applyFill="1" applyBorder="1" applyAlignment="1" applyProtection="1">
      <alignment horizontal="left" vertical="center"/>
    </xf>
    <xf numFmtId="0" fontId="23" fillId="6" borderId="2" xfId="13" applyFont="1" applyFill="1" applyBorder="1" applyAlignment="1" applyProtection="1">
      <alignment horizontal="left" vertical="center"/>
    </xf>
    <xf numFmtId="0" fontId="23" fillId="6" borderId="3" xfId="13" applyFont="1" applyFill="1" applyBorder="1" applyAlignment="1" applyProtection="1">
      <alignment vertical="center"/>
    </xf>
    <xf numFmtId="0" fontId="23" fillId="6" borderId="3" xfId="13" applyFont="1" applyFill="1" applyBorder="1" applyAlignment="1" applyProtection="1">
      <alignment horizontal="right" vertical="center"/>
    </xf>
    <xf numFmtId="0" fontId="22" fillId="6" borderId="3" xfId="13" applyFont="1" applyFill="1" applyBorder="1" applyAlignment="1" applyProtection="1">
      <alignment vertical="center"/>
    </xf>
    <xf numFmtId="0" fontId="33" fillId="6" borderId="4" xfId="13" applyFont="1" applyFill="1" applyBorder="1" applyAlignment="1" applyProtection="1">
      <alignment horizontal="left" vertical="center"/>
    </xf>
    <xf numFmtId="0" fontId="23" fillId="6" borderId="0" xfId="13" applyFont="1" applyFill="1" applyBorder="1" applyAlignment="1" applyProtection="1">
      <alignment vertical="center"/>
    </xf>
    <xf numFmtId="0" fontId="23" fillId="6" borderId="0" xfId="13" applyFont="1" applyFill="1" applyBorder="1" applyAlignment="1" applyProtection="1">
      <alignment horizontal="right" vertical="center"/>
    </xf>
    <xf numFmtId="0" fontId="22" fillId="6" borderId="0" xfId="13" applyFont="1" applyFill="1" applyBorder="1" applyAlignment="1" applyProtection="1">
      <alignment vertical="center"/>
    </xf>
    <xf numFmtId="0" fontId="23" fillId="6" borderId="4" xfId="13" applyFont="1" applyFill="1" applyBorder="1" applyAlignment="1" applyProtection="1">
      <alignment vertical="center"/>
    </xf>
    <xf numFmtId="0" fontId="33" fillId="6" borderId="0" xfId="13" applyFont="1" applyFill="1" applyBorder="1" applyAlignment="1" applyProtection="1">
      <alignment vertical="center"/>
    </xf>
    <xf numFmtId="0" fontId="28" fillId="6" borderId="0" xfId="13" applyFont="1" applyFill="1" applyBorder="1" applyAlignment="1" applyProtection="1">
      <alignment vertical="center"/>
    </xf>
    <xf numFmtId="0" fontId="28" fillId="6" borderId="0" xfId="13" applyFont="1" applyFill="1" applyBorder="1" applyAlignment="1" applyProtection="1">
      <alignment horizontal="left" vertical="center"/>
    </xf>
    <xf numFmtId="0" fontId="22" fillId="6" borderId="0" xfId="13" applyFont="1" applyFill="1" applyAlignment="1" applyProtection="1">
      <alignment vertical="center"/>
    </xf>
    <xf numFmtId="0" fontId="23" fillId="6" borderId="4" xfId="13" applyFont="1" applyFill="1" applyBorder="1" applyAlignment="1" applyProtection="1">
      <alignment horizontal="left" vertical="center"/>
    </xf>
    <xf numFmtId="0" fontId="9" fillId="0" borderId="0" xfId="0" applyFont="1"/>
    <xf numFmtId="0" fontId="11" fillId="2" borderId="1" xfId="13" applyFont="1" applyFill="1" applyBorder="1" applyAlignment="1" applyProtection="1">
      <alignment horizontal="center" vertical="center"/>
      <protection locked="0"/>
    </xf>
    <xf numFmtId="0" fontId="30" fillId="0" borderId="0" xfId="13" applyFont="1" applyAlignment="1" applyProtection="1">
      <alignment horizontal="left" vertical="center" indent="3"/>
    </xf>
    <xf numFmtId="0" fontId="30" fillId="0" borderId="1" xfId="13" applyFont="1" applyBorder="1" applyAlignment="1" applyProtection="1">
      <alignment horizontal="left" vertical="center"/>
    </xf>
    <xf numFmtId="0" fontId="8" fillId="0" borderId="0" xfId="13" applyFont="1" applyAlignment="1" applyProtection="1">
      <alignment vertical="center"/>
    </xf>
    <xf numFmtId="0" fontId="22" fillId="0" borderId="1" xfId="13" applyFont="1" applyBorder="1" applyAlignment="1" applyProtection="1">
      <alignment vertical="center"/>
    </xf>
    <xf numFmtId="0" fontId="22" fillId="0" borderId="25" xfId="13" applyFont="1" applyBorder="1" applyAlignment="1" applyProtection="1">
      <alignment horizontal="center" vertical="center"/>
    </xf>
    <xf numFmtId="0" fontId="7" fillId="0" borderId="0" xfId="18" applyFont="1" applyAlignment="1" applyProtection="1">
      <alignment vertical="center"/>
      <protection locked="0"/>
    </xf>
    <xf numFmtId="0" fontId="31" fillId="0" borderId="0" xfId="18" applyFont="1" applyAlignment="1" applyProtection="1">
      <alignment horizontal="left" vertical="center"/>
    </xf>
    <xf numFmtId="0" fontId="21" fillId="0" borderId="0" xfId="6"/>
    <xf numFmtId="0" fontId="23" fillId="0" borderId="0" xfId="18" quotePrefix="1" applyFont="1" applyAlignment="1" applyProtection="1">
      <alignment vertical="center"/>
    </xf>
    <xf numFmtId="0" fontId="7" fillId="0" borderId="0" xfId="18"/>
    <xf numFmtId="0" fontId="23" fillId="6" borderId="2" xfId="18" applyFont="1" applyFill="1" applyBorder="1" applyAlignment="1" applyProtection="1">
      <alignment horizontal="left" vertical="center"/>
    </xf>
    <xf numFmtId="0" fontId="23" fillId="6" borderId="3" xfId="18" applyFont="1" applyFill="1" applyBorder="1" applyAlignment="1" applyProtection="1">
      <alignment vertical="center"/>
    </xf>
    <xf numFmtId="0" fontId="23" fillId="6" borderId="3" xfId="18" applyFont="1" applyFill="1" applyBorder="1" applyAlignment="1" applyProtection="1">
      <alignment horizontal="right" vertical="center"/>
    </xf>
    <xf numFmtId="0" fontId="7" fillId="6" borderId="3" xfId="18" applyFont="1" applyFill="1" applyBorder="1" applyAlignment="1" applyProtection="1">
      <alignment vertical="center"/>
    </xf>
    <xf numFmtId="0" fontId="23" fillId="0" borderId="0" xfId="18" applyFont="1" applyFill="1" applyBorder="1" applyAlignment="1" applyProtection="1">
      <alignment horizontal="center" wrapText="1"/>
    </xf>
    <xf numFmtId="0" fontId="23" fillId="0" borderId="0" xfId="18" applyFont="1" applyAlignment="1" applyProtection="1">
      <alignment vertical="center"/>
    </xf>
    <xf numFmtId="0" fontId="33" fillId="6" borderId="4" xfId="18" applyFont="1" applyFill="1" applyBorder="1" applyAlignment="1" applyProtection="1">
      <alignment horizontal="left" vertical="center"/>
    </xf>
    <xf numFmtId="0" fontId="23" fillId="6" borderId="0" xfId="18" applyFont="1" applyFill="1" applyBorder="1" applyAlignment="1" applyProtection="1">
      <alignment vertical="center"/>
    </xf>
    <xf numFmtId="0" fontId="23" fillId="6" borderId="0" xfId="18" applyFont="1" applyFill="1" applyBorder="1" applyAlignment="1" applyProtection="1">
      <alignment horizontal="right" vertical="center"/>
    </xf>
    <xf numFmtId="0" fontId="7" fillId="6" borderId="0" xfId="18" applyFont="1" applyFill="1" applyBorder="1" applyAlignment="1" applyProtection="1">
      <alignment vertical="center"/>
    </xf>
    <xf numFmtId="0" fontId="23" fillId="6" borderId="4" xfId="18" applyFont="1" applyFill="1" applyBorder="1" applyAlignment="1" applyProtection="1">
      <alignment vertical="center"/>
    </xf>
    <xf numFmtId="0" fontId="33" fillId="6" borderId="0" xfId="18" applyFont="1" applyFill="1" applyBorder="1" applyAlignment="1" applyProtection="1">
      <alignment vertical="center"/>
    </xf>
    <xf numFmtId="0" fontId="28" fillId="6" borderId="0" xfId="18" applyFont="1" applyFill="1" applyBorder="1" applyAlignment="1" applyProtection="1">
      <alignment vertical="center"/>
    </xf>
    <xf numFmtId="0" fontId="28" fillId="6" borderId="0" xfId="18" applyFont="1" applyFill="1" applyBorder="1" applyAlignment="1" applyProtection="1">
      <alignment horizontal="left" vertical="center"/>
    </xf>
    <xf numFmtId="0" fontId="7" fillId="6" borderId="0" xfId="18" applyFont="1" applyFill="1" applyAlignment="1" applyProtection="1">
      <alignment vertical="center"/>
    </xf>
    <xf numFmtId="0" fontId="23" fillId="6" borderId="4" xfId="18" applyFont="1" applyFill="1" applyBorder="1" applyAlignment="1" applyProtection="1">
      <alignment horizontal="left" vertical="center"/>
    </xf>
    <xf numFmtId="0" fontId="23" fillId="0" borderId="4" xfId="18" applyFont="1" applyBorder="1" applyAlignment="1" applyProtection="1">
      <alignment horizontal="left" vertical="center"/>
    </xf>
    <xf numFmtId="0" fontId="23" fillId="0" borderId="0" xfId="18" applyFont="1" applyBorder="1" applyAlignment="1" applyProtection="1">
      <alignment vertical="center"/>
    </xf>
    <xf numFmtId="0" fontId="23" fillId="0" borderId="0" xfId="18" applyFont="1" applyFill="1" applyBorder="1" applyAlignment="1" applyProtection="1">
      <alignment horizontal="right" vertical="center"/>
    </xf>
    <xf numFmtId="0" fontId="7" fillId="0" borderId="0" xfId="18" applyFont="1" applyBorder="1" applyAlignment="1" applyProtection="1">
      <alignment vertical="center"/>
    </xf>
    <xf numFmtId="0" fontId="23" fillId="0" borderId="0" xfId="18" applyFont="1" applyFill="1" applyBorder="1" applyAlignment="1" applyProtection="1">
      <alignment vertical="center"/>
    </xf>
    <xf numFmtId="0" fontId="7" fillId="0" borderId="0" xfId="18" applyFont="1" applyBorder="1" applyAlignment="1" applyProtection="1">
      <alignment horizontal="right" vertical="center"/>
    </xf>
    <xf numFmtId="0" fontId="23" fillId="0" borderId="4" xfId="18" applyFont="1" applyBorder="1" applyAlignment="1" applyProtection="1">
      <alignment vertical="center"/>
    </xf>
    <xf numFmtId="0" fontId="23" fillId="0" borderId="0" xfId="18" applyFont="1" applyBorder="1" applyAlignment="1" applyProtection="1">
      <alignment horizontal="right" vertical="center"/>
    </xf>
    <xf numFmtId="0" fontId="7" fillId="0" borderId="0" xfId="18" applyFont="1" applyFill="1" applyBorder="1" applyAlignment="1" applyProtection="1">
      <alignment vertical="center"/>
    </xf>
    <xf numFmtId="0" fontId="23" fillId="0" borderId="5" xfId="18" applyFont="1" applyBorder="1" applyAlignment="1" applyProtection="1">
      <alignment vertical="center"/>
    </xf>
    <xf numFmtId="0" fontId="23" fillId="2" borderId="1" xfId="18" applyFont="1" applyFill="1" applyBorder="1" applyAlignment="1" applyProtection="1">
      <alignment horizontal="center" vertical="center"/>
      <protection locked="0"/>
    </xf>
    <xf numFmtId="0" fontId="7" fillId="1" borderId="6" xfId="18" applyFont="1" applyFill="1" applyBorder="1" applyAlignment="1" applyProtection="1">
      <alignment vertical="center"/>
    </xf>
    <xf numFmtId="0" fontId="29" fillId="0" borderId="4" xfId="18" applyFont="1" applyBorder="1" applyAlignment="1" applyProtection="1">
      <alignment horizontal="left" vertical="center"/>
    </xf>
    <xf numFmtId="3" fontId="7" fillId="0" borderId="0" xfId="18" applyNumberFormat="1" applyFont="1" applyBorder="1" applyAlignment="1" applyProtection="1">
      <alignment vertical="center"/>
    </xf>
    <xf numFmtId="49" fontId="28" fillId="0" borderId="4" xfId="18" applyNumberFormat="1" applyFont="1" applyBorder="1" applyAlignment="1" applyProtection="1">
      <alignment horizontal="center" vertical="center"/>
    </xf>
    <xf numFmtId="0" fontId="28" fillId="0" borderId="0" xfId="18" applyFont="1" applyBorder="1" applyAlignment="1" applyProtection="1">
      <alignment vertical="center"/>
    </xf>
    <xf numFmtId="0" fontId="7" fillId="0" borderId="0" xfId="18" applyFont="1" applyBorder="1" applyAlignment="1" applyProtection="1">
      <alignment horizontal="center" vertical="center"/>
    </xf>
    <xf numFmtId="0" fontId="7" fillId="0" borderId="0" xfId="18" applyFont="1" applyFill="1" applyBorder="1" applyAlignment="1" applyProtection="1">
      <alignment horizontal="left" vertical="center"/>
    </xf>
    <xf numFmtId="0" fontId="7" fillId="0" borderId="0" xfId="18" applyFont="1" applyFill="1" applyBorder="1" applyAlignment="1" applyProtection="1">
      <alignment horizontal="center" vertical="center"/>
    </xf>
    <xf numFmtId="0" fontId="14" fillId="0" borderId="0" xfId="18" applyFont="1" applyBorder="1" applyAlignment="1" applyProtection="1">
      <alignment horizontal="left" vertical="center"/>
    </xf>
    <xf numFmtId="0" fontId="7" fillId="0" borderId="0" xfId="18" applyFont="1" applyBorder="1" applyAlignment="1" applyProtection="1">
      <alignment horizontal="left" vertical="center"/>
    </xf>
    <xf numFmtId="0" fontId="7" fillId="0" borderId="1" xfId="18" applyFont="1" applyBorder="1" applyAlignment="1" applyProtection="1">
      <alignment horizontal="center" vertical="center"/>
    </xf>
    <xf numFmtId="0" fontId="21" fillId="0" borderId="0" xfId="6" applyFill="1"/>
    <xf numFmtId="0" fontId="7" fillId="0" borderId="0" xfId="18" applyFont="1" applyFill="1" applyAlignment="1" applyProtection="1">
      <alignment horizontal="left" vertical="center"/>
    </xf>
    <xf numFmtId="0" fontId="7" fillId="0" borderId="0" xfId="18" applyFont="1" applyFill="1" applyAlignment="1" applyProtection="1">
      <alignment horizontal="center" vertical="center"/>
    </xf>
    <xf numFmtId="3" fontId="7" fillId="3" borderId="1" xfId="18" applyNumberFormat="1" applyFont="1" applyFill="1" applyBorder="1" applyAlignment="1" applyProtection="1">
      <alignment horizontal="center" vertical="center"/>
    </xf>
    <xf numFmtId="0" fontId="7" fillId="0" borderId="0" xfId="18" applyFont="1" applyFill="1" applyAlignment="1" applyProtection="1">
      <alignment vertical="center"/>
    </xf>
    <xf numFmtId="0" fontId="23" fillId="0" borderId="7" xfId="18" applyFont="1" applyBorder="1" applyAlignment="1" applyProtection="1">
      <alignment horizontal="left" vertical="center"/>
    </xf>
    <xf numFmtId="0" fontId="23" fillId="0" borderId="7" xfId="18" applyFont="1" applyBorder="1" applyAlignment="1" applyProtection="1">
      <alignment vertical="center"/>
    </xf>
    <xf numFmtId="0" fontId="23" fillId="0" borderId="7" xfId="18" applyFont="1" applyBorder="1" applyAlignment="1" applyProtection="1">
      <alignment horizontal="center" vertical="center"/>
    </xf>
    <xf numFmtId="0" fontId="23" fillId="0" borderId="7" xfId="18" applyFont="1" applyFill="1" applyBorder="1" applyAlignment="1" applyProtection="1">
      <alignment horizontal="left" vertical="center"/>
    </xf>
    <xf numFmtId="0" fontId="23" fillId="0" borderId="0" xfId="18" applyFont="1" applyFill="1" applyBorder="1" applyAlignment="1" applyProtection="1">
      <alignment horizontal="left" vertical="center"/>
    </xf>
    <xf numFmtId="0" fontId="23" fillId="0" borderId="0" xfId="18" applyFont="1" applyFill="1" applyBorder="1" applyAlignment="1" applyProtection="1">
      <alignment horizontal="center" vertical="center"/>
    </xf>
    <xf numFmtId="3" fontId="23" fillId="2" borderId="1" xfId="18" applyNumberFormat="1" applyFont="1" applyFill="1" applyBorder="1" applyAlignment="1" applyProtection="1">
      <alignment horizontal="center" vertical="center"/>
      <protection locked="0"/>
    </xf>
    <xf numFmtId="0" fontId="23" fillId="0" borderId="1" xfId="18" applyFont="1" applyBorder="1" applyAlignment="1" applyProtection="1">
      <alignment horizontal="center" vertical="center"/>
    </xf>
    <xf numFmtId="0" fontId="29" fillId="0" borderId="0" xfId="18" applyFont="1" applyBorder="1" applyAlignment="1" applyProtection="1">
      <alignment horizontal="left" vertical="center"/>
    </xf>
    <xf numFmtId="165" fontId="7" fillId="2" borderId="1" xfId="18" applyNumberFormat="1" applyFont="1" applyFill="1" applyBorder="1" applyAlignment="1" applyProtection="1">
      <alignment horizontal="center" vertical="center"/>
      <protection locked="0"/>
    </xf>
    <xf numFmtId="0" fontId="7" fillId="0" borderId="25" xfId="18" applyFont="1" applyBorder="1" applyAlignment="1" applyProtection="1">
      <alignment horizontal="center" vertical="center"/>
    </xf>
    <xf numFmtId="0" fontId="7" fillId="0" borderId="4" xfId="18" applyFont="1" applyBorder="1" applyAlignment="1" applyProtection="1">
      <alignment horizontal="center" vertical="center"/>
    </xf>
    <xf numFmtId="0" fontId="28" fillId="0" borderId="4" xfId="18" applyFont="1" applyBorder="1" applyAlignment="1" applyProtection="1">
      <alignment horizontal="center"/>
    </xf>
    <xf numFmtId="0" fontId="28" fillId="0" borderId="0" xfId="18" applyFont="1" applyBorder="1" applyAlignment="1" applyProtection="1"/>
    <xf numFmtId="0" fontId="21" fillId="0" borderId="26" xfId="6" applyBorder="1"/>
    <xf numFmtId="0" fontId="7" fillId="0" borderId="4" xfId="18" applyFont="1" applyBorder="1" applyAlignment="1" applyProtection="1">
      <alignment horizontal="center"/>
    </xf>
    <xf numFmtId="0" fontId="7" fillId="2" borderId="1" xfId="18" applyFont="1" applyFill="1" applyBorder="1" applyAlignment="1" applyProtection="1">
      <alignment horizontal="center" vertical="center"/>
      <protection locked="0"/>
    </xf>
    <xf numFmtId="0" fontId="21" fillId="0" borderId="27" xfId="6" applyBorder="1"/>
    <xf numFmtId="0" fontId="21" fillId="0" borderId="28" xfId="6" applyBorder="1"/>
    <xf numFmtId="0" fontId="28" fillId="0" borderId="4" xfId="18" applyFont="1" applyBorder="1" applyAlignment="1" applyProtection="1">
      <alignment horizontal="center" vertical="center"/>
    </xf>
    <xf numFmtId="0" fontId="0" fillId="0" borderId="0" xfId="18" applyFont="1" applyBorder="1" applyAlignment="1" applyProtection="1">
      <alignment horizontal="left" vertical="center"/>
    </xf>
    <xf numFmtId="0" fontId="7" fillId="0" borderId="0" xfId="18" applyFont="1"/>
    <xf numFmtId="0" fontId="23" fillId="0" borderId="4" xfId="18" applyFont="1" applyBorder="1" applyAlignment="1" applyProtection="1">
      <alignment horizontal="center" vertical="center"/>
    </xf>
    <xf numFmtId="0" fontId="7" fillId="0" borderId="9" xfId="18" applyFont="1" applyBorder="1" applyAlignment="1" applyProtection="1">
      <alignment horizontal="center" vertical="center"/>
    </xf>
    <xf numFmtId="0" fontId="7" fillId="0" borderId="10" xfId="18" applyFont="1" applyBorder="1" applyAlignment="1" applyProtection="1">
      <alignment horizontal="center" vertical="center"/>
    </xf>
    <xf numFmtId="0" fontId="7" fillId="0" borderId="11" xfId="18" applyFont="1" applyBorder="1" applyAlignment="1" applyProtection="1">
      <alignment horizontal="center" vertical="center"/>
    </xf>
    <xf numFmtId="0" fontId="7" fillId="0" borderId="10" xfId="18" applyFont="1" applyBorder="1" applyAlignment="1" applyProtection="1">
      <alignment vertical="center"/>
    </xf>
    <xf numFmtId="0" fontId="7" fillId="0" borderId="10" xfId="18" applyFont="1" applyFill="1" applyBorder="1" applyAlignment="1" applyProtection="1">
      <alignment vertical="center"/>
    </xf>
    <xf numFmtId="0" fontId="7" fillId="0" borderId="12" xfId="18" applyFont="1" applyBorder="1" applyAlignment="1" applyProtection="1">
      <alignment vertical="center"/>
    </xf>
    <xf numFmtId="0" fontId="7" fillId="1" borderId="13" xfId="18" applyFont="1" applyFill="1" applyBorder="1" applyAlignment="1" applyProtection="1">
      <alignment horizontal="left" vertical="center"/>
    </xf>
    <xf numFmtId="0" fontId="7" fillId="1" borderId="0" xfId="18" applyFont="1" applyFill="1" applyBorder="1" applyAlignment="1" applyProtection="1">
      <alignment horizontal="left" vertical="center"/>
    </xf>
    <xf numFmtId="0" fontId="7" fillId="1" borderId="14" xfId="18" applyFont="1" applyFill="1" applyBorder="1" applyAlignment="1" applyProtection="1">
      <alignment vertical="center"/>
    </xf>
    <xf numFmtId="0" fontId="7" fillId="1" borderId="4" xfId="18" applyFont="1" applyFill="1" applyBorder="1" applyAlignment="1" applyProtection="1">
      <alignment horizontal="center" vertical="center"/>
    </xf>
    <xf numFmtId="0" fontId="28" fillId="1" borderId="0" xfId="18" applyFont="1" applyFill="1" applyBorder="1" applyAlignment="1" applyProtection="1">
      <alignment horizontal="left" vertical="center"/>
    </xf>
    <xf numFmtId="0" fontId="7" fillId="1" borderId="0" xfId="18" applyFont="1" applyFill="1" applyBorder="1" applyAlignment="1" applyProtection="1">
      <alignment vertical="center"/>
    </xf>
    <xf numFmtId="0" fontId="7" fillId="1" borderId="15" xfId="18" applyFont="1" applyFill="1" applyBorder="1" applyAlignment="1" applyProtection="1">
      <alignment horizontal="left" vertical="center"/>
    </xf>
    <xf numFmtId="0" fontId="7" fillId="1" borderId="5" xfId="18" applyFont="1" applyFill="1" applyBorder="1" applyAlignment="1" applyProtection="1">
      <alignment horizontal="left" vertical="center"/>
    </xf>
    <xf numFmtId="0" fontId="7" fillId="4" borderId="16" xfId="18" applyFont="1" applyFill="1" applyBorder="1" applyAlignment="1" applyProtection="1">
      <alignment vertical="center"/>
    </xf>
    <xf numFmtId="0" fontId="7" fillId="1" borderId="8" xfId="18" applyFont="1" applyFill="1" applyBorder="1" applyAlignment="1" applyProtection="1">
      <alignment vertical="center"/>
    </xf>
    <xf numFmtId="0" fontId="7" fillId="1" borderId="0" xfId="18" applyFont="1" applyFill="1" applyBorder="1" applyAlignment="1" applyProtection="1">
      <alignment horizontal="center" vertical="center"/>
    </xf>
    <xf numFmtId="0" fontId="7" fillId="1" borderId="17" xfId="18" applyFont="1" applyFill="1" applyBorder="1" applyAlignment="1" applyProtection="1">
      <alignment horizontal="center" vertical="center"/>
    </xf>
    <xf numFmtId="0" fontId="7" fillId="1" borderId="18" xfId="18" applyFont="1" applyFill="1" applyBorder="1" applyAlignment="1" applyProtection="1">
      <alignment horizontal="left" vertical="center" wrapText="1"/>
    </xf>
    <xf numFmtId="0" fontId="7" fillId="1" borderId="18" xfId="18" applyFont="1" applyFill="1" applyBorder="1" applyAlignment="1" applyProtection="1">
      <alignment horizontal="center" vertical="center"/>
    </xf>
    <xf numFmtId="0" fontId="7" fillId="1" borderId="18" xfId="18" applyFont="1" applyFill="1" applyBorder="1" applyAlignment="1" applyProtection="1">
      <alignment vertical="center"/>
    </xf>
    <xf numFmtId="0" fontId="7" fillId="1" borderId="19" xfId="18" applyFont="1" applyFill="1" applyBorder="1" applyAlignment="1" applyProtection="1">
      <alignment vertical="center"/>
    </xf>
    <xf numFmtId="0" fontId="7" fillId="0" borderId="0" xfId="18" applyFont="1" applyAlignment="1" applyProtection="1">
      <alignment horizontal="center" vertical="center"/>
    </xf>
    <xf numFmtId="0" fontId="21" fillId="0" borderId="0" xfId="19"/>
    <xf numFmtId="0" fontId="14" fillId="0" borderId="0" xfId="18" applyFont="1" applyBorder="1" applyAlignment="1" applyProtection="1">
      <alignment horizontal="left" vertical="center" indent="1"/>
    </xf>
    <xf numFmtId="0" fontId="7" fillId="0" borderId="0" xfId="18" applyFont="1" applyFill="1" applyBorder="1" applyAlignment="1" applyProtection="1"/>
    <xf numFmtId="4" fontId="7" fillId="2" borderId="1" xfId="18" applyNumberFormat="1" applyFont="1" applyFill="1" applyBorder="1" applyAlignment="1" applyProtection="1">
      <alignment horizontal="center" vertical="center"/>
      <protection locked="0"/>
    </xf>
    <xf numFmtId="4" fontId="7" fillId="3" borderId="1" xfId="18" applyNumberFormat="1" applyFont="1" applyFill="1" applyBorder="1" applyAlignment="1" applyProtection="1">
      <alignment horizontal="center" vertical="center"/>
    </xf>
    <xf numFmtId="0" fontId="7" fillId="0" borderId="0" xfId="18" applyFont="1" applyAlignment="1" applyProtection="1">
      <alignment horizontal="left" vertical="center"/>
    </xf>
    <xf numFmtId="0" fontId="7" fillId="4" borderId="0" xfId="18" applyFont="1" applyFill="1" applyBorder="1" applyAlignment="1" applyProtection="1">
      <alignment horizontal="left" vertical="center"/>
    </xf>
    <xf numFmtId="3" fontId="7" fillId="3" borderId="1" xfId="18" applyNumberFormat="1" applyFont="1" applyFill="1" applyBorder="1" applyAlignment="1" applyProtection="1">
      <alignment horizontal="center"/>
    </xf>
    <xf numFmtId="0" fontId="7" fillId="0" borderId="0" xfId="18" applyFont="1" applyAlignment="1" applyProtection="1">
      <alignment vertical="center"/>
    </xf>
    <xf numFmtId="0" fontId="23" fillId="4" borderId="7" xfId="18" applyFont="1" applyFill="1" applyBorder="1" applyAlignment="1" applyProtection="1">
      <alignment horizontal="left" vertical="center"/>
    </xf>
    <xf numFmtId="0" fontId="30" fillId="0" borderId="0" xfId="18" applyFont="1" applyAlignment="1" applyProtection="1">
      <alignment horizontal="left" vertical="center" indent="3"/>
    </xf>
    <xf numFmtId="0" fontId="7" fillId="0" borderId="22" xfId="18" applyFont="1" applyBorder="1" applyAlignment="1" applyProtection="1">
      <alignment vertical="center"/>
    </xf>
    <xf numFmtId="0" fontId="7" fillId="0" borderId="24" xfId="18" applyFont="1" applyBorder="1" applyAlignment="1" applyProtection="1">
      <alignment vertical="center"/>
    </xf>
    <xf numFmtId="0" fontId="7" fillId="0" borderId="23" xfId="18" applyFont="1" applyBorder="1" applyAlignment="1" applyProtection="1">
      <alignment vertical="center"/>
    </xf>
    <xf numFmtId="0" fontId="7" fillId="1" borderId="0" xfId="13" applyFont="1" applyFill="1" applyBorder="1" applyAlignment="1" applyProtection="1">
      <alignment horizontal="left" vertical="center"/>
    </xf>
    <xf numFmtId="0" fontId="27" fillId="0" borderId="0" xfId="0" quotePrefix="1" applyFont="1"/>
    <xf numFmtId="0" fontId="22" fillId="0" borderId="0" xfId="13" applyFont="1" applyAlignment="1" applyProtection="1">
      <alignment horizontal="center" vertical="center"/>
    </xf>
    <xf numFmtId="0" fontId="6" fillId="0" borderId="24" xfId="13" applyFont="1" applyBorder="1" applyAlignment="1" applyProtection="1">
      <alignment vertical="center"/>
    </xf>
    <xf numFmtId="0" fontId="6" fillId="0" borderId="23" xfId="13" applyFont="1" applyBorder="1" applyAlignment="1" applyProtection="1">
      <alignment vertical="center"/>
    </xf>
    <xf numFmtId="0" fontId="7" fillId="0" borderId="0" xfId="18" applyProtection="1"/>
    <xf numFmtId="14" fontId="9" fillId="0" borderId="0" xfId="0" applyNumberFormat="1" applyFont="1"/>
    <xf numFmtId="14" fontId="26" fillId="0" borderId="0" xfId="0" applyNumberFormat="1" applyFont="1"/>
    <xf numFmtId="0" fontId="5" fillId="0" borderId="0" xfId="13" applyFont="1" applyAlignment="1" applyProtection="1">
      <alignment vertical="center"/>
    </xf>
    <xf numFmtId="0" fontId="9" fillId="0" borderId="0" xfId="0" quotePrefix="1" applyFont="1" applyAlignment="1">
      <alignment horizontal="left" vertical="top" wrapText="1"/>
    </xf>
    <xf numFmtId="0" fontId="9" fillId="0" borderId="0" xfId="0" applyFont="1" applyAlignment="1">
      <alignment horizontal="left" vertical="top" wrapText="1"/>
    </xf>
    <xf numFmtId="0" fontId="0" fillId="0" borderId="0" xfId="6" applyFont="1"/>
    <xf numFmtId="0" fontId="4" fillId="1" borderId="0" xfId="13" applyFont="1" applyFill="1" applyBorder="1" applyAlignment="1" applyProtection="1">
      <alignment horizontal="left" vertical="center"/>
    </xf>
    <xf numFmtId="0" fontId="4" fillId="0" borderId="0" xfId="13" applyFont="1" applyBorder="1" applyAlignment="1" applyProtection="1">
      <alignment horizontal="left" vertical="center"/>
    </xf>
    <xf numFmtId="0" fontId="4" fillId="0" borderId="0" xfId="13" applyFont="1" applyBorder="1" applyAlignment="1" applyProtection="1">
      <alignment horizontal="left"/>
    </xf>
    <xf numFmtId="0" fontId="6" fillId="0" borderId="0" xfId="13" applyFont="1" applyBorder="1" applyAlignment="1" applyProtection="1">
      <alignment vertical="center"/>
    </xf>
    <xf numFmtId="0" fontId="22" fillId="0" borderId="0" xfId="13" applyFont="1" applyFill="1" applyBorder="1" applyAlignment="1" applyProtection="1">
      <alignment horizontal="center" vertical="center"/>
      <protection locked="0"/>
    </xf>
    <xf numFmtId="0" fontId="4" fillId="0" borderId="0" xfId="18" applyFont="1" applyBorder="1" applyAlignment="1" applyProtection="1">
      <alignment horizontal="left" vertical="center"/>
    </xf>
    <xf numFmtId="0" fontId="23" fillId="0" borderId="0" xfId="18" applyFont="1" applyBorder="1" applyAlignment="1" applyProtection="1">
      <alignment horizontal="left" vertical="center"/>
    </xf>
    <xf numFmtId="0" fontId="4" fillId="0" borderId="0" xfId="18" applyFont="1" applyBorder="1" applyAlignment="1" applyProtection="1">
      <alignment horizontal="left" vertical="center" indent="2"/>
    </xf>
    <xf numFmtId="0" fontId="29" fillId="0" borderId="4" xfId="18" applyFont="1" applyBorder="1" applyAlignment="1" applyProtection="1">
      <alignment horizontal="left" vertical="center" indent="1"/>
    </xf>
    <xf numFmtId="0" fontId="28" fillId="0" borderId="0" xfId="18" applyFont="1" applyFill="1" applyBorder="1" applyAlignment="1" applyProtection="1">
      <alignment vertical="center"/>
    </xf>
    <xf numFmtId="0" fontId="7" fillId="0" borderId="5" xfId="18" applyFont="1" applyFill="1" applyBorder="1" applyAlignment="1" applyProtection="1">
      <alignment vertical="center"/>
    </xf>
    <xf numFmtId="0" fontId="39" fillId="0" borderId="0" xfId="18" applyFont="1" applyBorder="1" applyAlignment="1" applyProtection="1">
      <alignment horizontal="left" vertical="center" wrapText="1" indent="2"/>
    </xf>
    <xf numFmtId="0" fontId="39" fillId="0" borderId="0" xfId="18" applyFont="1" applyBorder="1" applyAlignment="1" applyProtection="1">
      <alignment horizontal="left" vertical="center" indent="2"/>
    </xf>
    <xf numFmtId="0" fontId="4" fillId="0" borderId="0" xfId="18" applyFont="1" applyBorder="1" applyAlignment="1" applyProtection="1">
      <alignment vertical="center"/>
    </xf>
    <xf numFmtId="0" fontId="21" fillId="0" borderId="0" xfId="19" applyAlignment="1">
      <alignment horizontal="left"/>
    </xf>
    <xf numFmtId="0" fontId="4" fillId="0" borderId="0" xfId="18" applyFont="1" applyFill="1" applyBorder="1" applyAlignment="1" applyProtection="1">
      <alignment horizontal="left" vertical="center"/>
    </xf>
    <xf numFmtId="0" fontId="3" fillId="0" borderId="0" xfId="18" applyFont="1" applyBorder="1" applyAlignment="1" applyProtection="1">
      <alignment horizontal="left" vertical="center"/>
    </xf>
    <xf numFmtId="0" fontId="7" fillId="0" borderId="0" xfId="18" applyBorder="1"/>
    <xf numFmtId="3" fontId="23" fillId="3" borderId="1" xfId="18" applyNumberFormat="1" applyFont="1" applyFill="1" applyBorder="1" applyAlignment="1" applyProtection="1">
      <alignment horizontal="center" vertical="center"/>
    </xf>
    <xf numFmtId="0" fontId="22" fillId="1" borderId="8" xfId="13" applyFont="1" applyFill="1" applyBorder="1" applyAlignment="1" applyProtection="1">
      <alignment vertical="center"/>
      <protection locked="0"/>
    </xf>
    <xf numFmtId="4" fontId="23" fillId="3" borderId="1" xfId="18" applyNumberFormat="1" applyFont="1" applyFill="1" applyBorder="1" applyAlignment="1" applyProtection="1">
      <alignment horizontal="center" vertical="center"/>
    </xf>
    <xf numFmtId="0" fontId="22" fillId="0" borderId="0" xfId="13" applyFont="1" applyFill="1" applyBorder="1" applyAlignment="1" applyProtection="1">
      <alignment horizontal="center" vertical="center"/>
    </xf>
    <xf numFmtId="0" fontId="21" fillId="0" borderId="0" xfId="19" applyProtection="1">
      <protection locked="0"/>
    </xf>
    <xf numFmtId="0" fontId="2" fillId="0" borderId="0" xfId="18" applyFont="1" applyBorder="1" applyAlignment="1" applyProtection="1">
      <alignment horizontal="left" vertical="center"/>
    </xf>
    <xf numFmtId="2" fontId="22" fillId="2" borderId="1" xfId="13" applyNumberFormat="1" applyFont="1" applyFill="1" applyBorder="1" applyAlignment="1" applyProtection="1">
      <alignment horizontal="center" vertical="center"/>
      <protection locked="0"/>
    </xf>
    <xf numFmtId="4" fontId="22" fillId="2" borderId="1" xfId="13" applyNumberFormat="1" applyFont="1" applyFill="1" applyBorder="1" applyAlignment="1" applyProtection="1">
      <alignment horizontal="center" vertical="center"/>
      <protection locked="0"/>
    </xf>
    <xf numFmtId="2" fontId="7" fillId="2" borderId="1" xfId="18" applyNumberFormat="1" applyFont="1" applyFill="1" applyBorder="1" applyAlignment="1" applyProtection="1">
      <alignment horizontal="center" vertical="center"/>
      <protection locked="0"/>
    </xf>
    <xf numFmtId="1" fontId="22" fillId="3" borderId="1" xfId="13" applyNumberFormat="1" applyFont="1" applyFill="1" applyBorder="1" applyAlignment="1" applyProtection="1">
      <alignment horizontal="center" vertical="center"/>
    </xf>
    <xf numFmtId="0" fontId="9" fillId="0" borderId="0" xfId="0" quotePrefix="1" applyFont="1" applyAlignment="1">
      <alignment horizontal="left" vertical="top" wrapText="1"/>
    </xf>
    <xf numFmtId="0" fontId="9" fillId="0" borderId="0" xfId="0" applyFont="1" applyAlignment="1">
      <alignment horizontal="left" vertical="top" wrapText="1"/>
    </xf>
    <xf numFmtId="0" fontId="9" fillId="0" borderId="0" xfId="0" quotePrefix="1" applyFont="1" applyAlignment="1">
      <alignment horizontal="left" wrapText="1"/>
    </xf>
    <xf numFmtId="0" fontId="23" fillId="0" borderId="20" xfId="13" applyFont="1" applyFill="1" applyBorder="1" applyAlignment="1" applyProtection="1">
      <alignment horizontal="center" wrapText="1"/>
    </xf>
    <xf numFmtId="0" fontId="23" fillId="0" borderId="6" xfId="13" applyFont="1" applyFill="1" applyBorder="1" applyAlignment="1" applyProtection="1">
      <alignment horizontal="center" wrapText="1"/>
    </xf>
    <xf numFmtId="0" fontId="23" fillId="0" borderId="21" xfId="13" applyFont="1" applyFill="1" applyBorder="1" applyAlignment="1" applyProtection="1">
      <alignment horizontal="center" wrapText="1"/>
    </xf>
    <xf numFmtId="0" fontId="7" fillId="1" borderId="0" xfId="13" applyFont="1" applyFill="1" applyBorder="1" applyAlignment="1" applyProtection="1">
      <alignment horizontal="left" vertical="center" wrapText="1"/>
    </xf>
    <xf numFmtId="0" fontId="22" fillId="1" borderId="0" xfId="13" applyFont="1" applyFill="1" applyBorder="1" applyAlignment="1" applyProtection="1">
      <alignment horizontal="left" vertical="center" wrapText="1"/>
    </xf>
    <xf numFmtId="0" fontId="22" fillId="1" borderId="5" xfId="13" applyFont="1" applyFill="1" applyBorder="1" applyAlignment="1" applyProtection="1">
      <alignment horizontal="left" vertical="center" wrapText="1"/>
    </xf>
    <xf numFmtId="0" fontId="22" fillId="0" borderId="0" xfId="13" applyFont="1" applyAlignment="1" applyProtection="1">
      <alignment horizontal="center" vertical="center"/>
    </xf>
    <xf numFmtId="0" fontId="23" fillId="2" borderId="10" xfId="13" applyFont="1" applyFill="1" applyBorder="1" applyAlignment="1" applyProtection="1">
      <alignment horizontal="left" vertical="center"/>
      <protection locked="0"/>
    </xf>
    <xf numFmtId="49" fontId="23" fillId="2" borderId="10" xfId="13" applyNumberFormat="1" applyFont="1" applyFill="1" applyBorder="1" applyAlignment="1" applyProtection="1">
      <alignment horizontal="left" vertical="center"/>
      <protection locked="0"/>
    </xf>
    <xf numFmtId="0" fontId="35" fillId="4" borderId="0" xfId="13" applyFont="1" applyFill="1" applyBorder="1" applyAlignment="1" applyProtection="1">
      <alignment horizontal="center" vertical="center" wrapText="1"/>
    </xf>
    <xf numFmtId="0" fontId="40" fillId="3" borderId="0" xfId="18" applyFont="1" applyFill="1" applyBorder="1" applyAlignment="1" applyProtection="1">
      <alignment horizontal="center" vertical="center" wrapText="1"/>
    </xf>
    <xf numFmtId="0" fontId="40" fillId="3" borderId="5" xfId="18" applyFont="1" applyFill="1" applyBorder="1" applyAlignment="1" applyProtection="1">
      <alignment horizontal="center" vertical="center" wrapText="1"/>
    </xf>
    <xf numFmtId="0" fontId="14" fillId="0" borderId="0" xfId="18" applyFont="1" applyBorder="1" applyAlignment="1" applyProtection="1">
      <alignment vertical="center" wrapText="1"/>
    </xf>
    <xf numFmtId="0" fontId="14" fillId="0" borderId="5" xfId="18" applyFont="1" applyBorder="1" applyAlignment="1" applyProtection="1">
      <alignment vertical="center" wrapText="1"/>
    </xf>
    <xf numFmtId="0" fontId="41" fillId="0" borderId="0" xfId="18" applyFont="1" applyBorder="1" applyAlignment="1" applyProtection="1">
      <alignment horizontal="left" vertical="center" wrapText="1"/>
    </xf>
    <xf numFmtId="0" fontId="41" fillId="0" borderId="5" xfId="18" applyFont="1" applyBorder="1" applyAlignment="1" applyProtection="1">
      <alignment horizontal="left" vertical="center" wrapText="1"/>
    </xf>
    <xf numFmtId="0" fontId="7" fillId="0" borderId="0" xfId="18" applyFont="1" applyAlignment="1" applyProtection="1">
      <alignment horizontal="center" vertical="center"/>
    </xf>
    <xf numFmtId="0" fontId="23" fillId="0" borderId="20" xfId="18" applyFont="1" applyFill="1" applyBorder="1" applyAlignment="1" applyProtection="1">
      <alignment horizontal="center" wrapText="1"/>
    </xf>
    <xf numFmtId="0" fontId="23" fillId="0" borderId="6" xfId="18" applyFont="1" applyFill="1" applyBorder="1" applyAlignment="1" applyProtection="1">
      <alignment horizontal="center" wrapText="1"/>
    </xf>
    <xf numFmtId="0" fontId="23" fillId="0" borderId="21" xfId="18" applyFont="1" applyFill="1" applyBorder="1" applyAlignment="1" applyProtection="1">
      <alignment horizontal="center" wrapText="1"/>
    </xf>
    <xf numFmtId="0" fontId="23" fillId="2" borderId="10" xfId="18" applyFont="1" applyFill="1" applyBorder="1" applyAlignment="1" applyProtection="1">
      <alignment horizontal="left" vertical="center"/>
      <protection locked="0"/>
    </xf>
    <xf numFmtId="49" fontId="23" fillId="2" borderId="10" xfId="18" applyNumberFormat="1" applyFont="1" applyFill="1" applyBorder="1" applyAlignment="1" applyProtection="1">
      <alignment horizontal="left" vertical="center"/>
      <protection locked="0"/>
    </xf>
    <xf numFmtId="0" fontId="39" fillId="0" borderId="0" xfId="18" applyFont="1" applyBorder="1" applyAlignment="1" applyProtection="1">
      <alignment horizontal="left" vertical="center" wrapText="1" indent="2"/>
    </xf>
    <xf numFmtId="0" fontId="39" fillId="0" borderId="0" xfId="18" applyFont="1" applyBorder="1" applyAlignment="1" applyProtection="1">
      <alignment horizontal="left" vertical="center" indent="2"/>
    </xf>
    <xf numFmtId="4" fontId="7" fillId="2" borderId="29" xfId="18" applyNumberFormat="1" applyFont="1" applyFill="1" applyBorder="1" applyAlignment="1" applyProtection="1">
      <alignment horizontal="center" vertical="center"/>
      <protection locked="0"/>
    </xf>
    <xf numFmtId="4" fontId="7" fillId="2" borderId="30" xfId="18" applyNumberFormat="1" applyFont="1" applyFill="1" applyBorder="1" applyAlignment="1" applyProtection="1">
      <alignment horizontal="center" vertical="center"/>
      <protection locked="0"/>
    </xf>
    <xf numFmtId="2" fontId="1" fillId="2" borderId="1" xfId="18" applyNumberFormat="1" applyFont="1" applyFill="1" applyBorder="1" applyAlignment="1" applyProtection="1">
      <alignment horizontal="center" vertical="center"/>
      <protection locked="0"/>
    </xf>
    <xf numFmtId="0" fontId="1" fillId="0" borderId="0" xfId="13" applyFont="1" applyBorder="1" applyAlignment="1" applyProtection="1">
      <alignment horizontal="left"/>
    </xf>
  </cellXfs>
  <cellStyles count="20">
    <cellStyle name="Hyperlink 2" xfId="1"/>
    <cellStyle name="Hyperlink 3" xfId="2"/>
    <cellStyle name="Komma 2" xfId="3"/>
    <cellStyle name="Standard" xfId="0" builtinId="0"/>
    <cellStyle name="Standard 2" xfId="4"/>
    <cellStyle name="Standard 2 2" xfId="5"/>
    <cellStyle name="Standard 3" xfId="6"/>
    <cellStyle name="Standard 4" xfId="7"/>
    <cellStyle name="Standard 4 2" xfId="8"/>
    <cellStyle name="Standard 4 3" xfId="9"/>
    <cellStyle name="Standard 5" xfId="10"/>
    <cellStyle name="Standard 5 2" xfId="11"/>
    <cellStyle name="Standard 5 2 2" xfId="12"/>
    <cellStyle name="Standard 5 2 3" xfId="13"/>
    <cellStyle name="Standard 5 2 3 2" xfId="18"/>
    <cellStyle name="Standard 5 3" xfId="14"/>
    <cellStyle name="Standard 5 4" xfId="15"/>
    <cellStyle name="Standard 6" xfId="16"/>
    <cellStyle name="Standard 7" xfId="17"/>
    <cellStyle name="Standard 8" xfId="19"/>
  </cellStyles>
  <dxfs count="0"/>
  <tableStyles count="0" defaultTableStyle="TableStyleMedium9" defaultPivotStyle="PivotStyleLight16"/>
  <colors>
    <mruColors>
      <color rgb="FF99FF33"/>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Q$14" lockText="1" noThreeD="1"/>
</file>

<file path=xl/ctrlProps/ctrlProp3.xml><?xml version="1.0" encoding="utf-8"?>
<formControlPr xmlns="http://schemas.microsoft.com/office/spreadsheetml/2009/9/main" objectType="CheckBox" fmlaLink="$Q$16"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hyperlink" Target="#'Beispiel Einstieg G3.1'!A3"/></Relationships>
</file>

<file path=xl/drawings/_rels/drawing4.xml.rels><?xml version="1.0" encoding="UTF-8" standalone="yes"?>
<Relationships xmlns="http://schemas.openxmlformats.org/package/2006/relationships"><Relationship Id="rId1" Type="http://schemas.openxmlformats.org/officeDocument/2006/relationships/hyperlink" Target="#'Beispiel Einstieg G3.1'!A22"/></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tall mit KSR Einstieg G3.1'!A1"/><Relationship Id="rId1" Type="http://schemas.openxmlformats.org/officeDocument/2006/relationships/hyperlink" Target="#'Mobilstall Einstieg G3.1'!A1"/><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hyperlink" Target="#'Beispiel Premium G3.2'!A3"/></Relationships>
</file>

<file path=xl/drawings/_rels/drawing7.xml.rels><?xml version="1.0" encoding="UTF-8" standalone="yes"?>
<Relationships xmlns="http://schemas.openxmlformats.org/package/2006/relationships"><Relationship Id="rId1" Type="http://schemas.openxmlformats.org/officeDocument/2006/relationships/hyperlink" Target="#'Beispiel Premium G3.2'!A22"/></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Stall mit KSR Premium G3.2'!A1"/><Relationship Id="rId1" Type="http://schemas.openxmlformats.org/officeDocument/2006/relationships/hyperlink" Target="#'Mobilstall Premium G3.2'!A1"/><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4</xdr:col>
      <xdr:colOff>478538</xdr:colOff>
      <xdr:row>27</xdr:row>
      <xdr:rowOff>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095750"/>
          <a:ext cx="2154938"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xdr:colOff>
      <xdr:row>16</xdr:row>
      <xdr:rowOff>85725</xdr:rowOff>
    </xdr:from>
    <xdr:to>
      <xdr:col>1</xdr:col>
      <xdr:colOff>4829175</xdr:colOff>
      <xdr:row>22</xdr:row>
      <xdr:rowOff>123825</xdr:rowOff>
    </xdr:to>
    <xdr:pic>
      <xdr:nvPicPr>
        <xdr:cNvPr id="15446" name="Grafi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3124200"/>
          <a:ext cx="44100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317499</xdr:colOff>
      <xdr:row>2</xdr:row>
      <xdr:rowOff>79375</xdr:rowOff>
    </xdr:from>
    <xdr:to>
      <xdr:col>13</xdr:col>
      <xdr:colOff>47624</xdr:colOff>
      <xdr:row>4</xdr:row>
      <xdr:rowOff>31750</xdr:rowOff>
    </xdr:to>
    <xdr:sp macro="" textlink="">
      <xdr:nvSpPr>
        <xdr:cNvPr id="3" name="Abgerundetes Rechteck 2">
          <a:hlinkClick xmlns:r="http://schemas.openxmlformats.org/officeDocument/2006/relationships" r:id="rId1"/>
        </xdr:cNvPr>
        <xdr:cNvSpPr/>
      </xdr:nvSpPr>
      <xdr:spPr>
        <a:xfrm>
          <a:off x="4611687" y="547688"/>
          <a:ext cx="1389062"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317499</xdr:colOff>
      <xdr:row>1</xdr:row>
      <xdr:rowOff>79375</xdr:rowOff>
    </xdr:from>
    <xdr:to>
      <xdr:col>13</xdr:col>
      <xdr:colOff>47624</xdr:colOff>
      <xdr:row>3</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xdr:row>
      <xdr:rowOff>28574</xdr:rowOff>
    </xdr:from>
    <xdr:to>
      <xdr:col>0</xdr:col>
      <xdr:colOff>971550</xdr:colOff>
      <xdr:row>3</xdr:row>
      <xdr:rowOff>95249</xdr:rowOff>
    </xdr:to>
    <xdr:sp macro="" textlink="">
      <xdr:nvSpPr>
        <xdr:cNvPr id="4" name="Abgerundetes Rechteck 3">
          <a:hlinkClick xmlns:r="http://schemas.openxmlformats.org/officeDocument/2006/relationships" r:id="rId1"/>
        </xdr:cNvPr>
        <xdr:cNvSpPr/>
      </xdr:nvSpPr>
      <xdr:spPr>
        <a:xfrm>
          <a:off x="190500" y="447674"/>
          <a:ext cx="895350"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xdr:from>
      <xdr:col>0</xdr:col>
      <xdr:colOff>85725</xdr:colOff>
      <xdr:row>21</xdr:row>
      <xdr:rowOff>19050</xdr:rowOff>
    </xdr:from>
    <xdr:to>
      <xdr:col>0</xdr:col>
      <xdr:colOff>981075</xdr:colOff>
      <xdr:row>22</xdr:row>
      <xdr:rowOff>85725</xdr:rowOff>
    </xdr:to>
    <xdr:sp macro="" textlink="">
      <xdr:nvSpPr>
        <xdr:cNvPr id="7" name="Abgerundetes Rechteck 6">
          <a:hlinkClick xmlns:r="http://schemas.openxmlformats.org/officeDocument/2006/relationships" r:id="rId2"/>
        </xdr:cNvPr>
        <xdr:cNvSpPr/>
      </xdr:nvSpPr>
      <xdr:spPr>
        <a:xfrm>
          <a:off x="200025" y="4057650"/>
          <a:ext cx="895350"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editAs="oneCell">
    <xdr:from>
      <xdr:col>1</xdr:col>
      <xdr:colOff>38100</xdr:colOff>
      <xdr:row>2</xdr:row>
      <xdr:rowOff>38100</xdr:rowOff>
    </xdr:from>
    <xdr:to>
      <xdr:col>9</xdr:col>
      <xdr:colOff>189719</xdr:colOff>
      <xdr:row>20</xdr:row>
      <xdr:rowOff>75767</xdr:rowOff>
    </xdr:to>
    <xdr:pic>
      <xdr:nvPicPr>
        <xdr:cNvPr id="9" name="Grafik 8"/>
        <xdr:cNvPicPr>
          <a:picLocks noChangeAspect="1"/>
        </xdr:cNvPicPr>
      </xdr:nvPicPr>
      <xdr:blipFill>
        <a:blip xmlns:r="http://schemas.openxmlformats.org/officeDocument/2006/relationships" r:embed="rId3"/>
        <a:stretch>
          <a:fillRect/>
        </a:stretch>
      </xdr:blipFill>
      <xdr:spPr>
        <a:xfrm>
          <a:off x="1143000" y="457200"/>
          <a:ext cx="6247619" cy="3466667"/>
        </a:xfrm>
        <a:prstGeom prst="rect">
          <a:avLst/>
        </a:prstGeom>
      </xdr:spPr>
    </xdr:pic>
    <xdr:clientData/>
  </xdr:twoCellAnchor>
  <xdr:twoCellAnchor editAs="oneCell">
    <xdr:from>
      <xdr:col>1</xdr:col>
      <xdr:colOff>47625</xdr:colOff>
      <xdr:row>21</xdr:row>
      <xdr:rowOff>19050</xdr:rowOff>
    </xdr:from>
    <xdr:to>
      <xdr:col>9</xdr:col>
      <xdr:colOff>18292</xdr:colOff>
      <xdr:row>49</xdr:row>
      <xdr:rowOff>18384</xdr:rowOff>
    </xdr:to>
    <xdr:pic>
      <xdr:nvPicPr>
        <xdr:cNvPr id="10" name="Grafik 9"/>
        <xdr:cNvPicPr>
          <a:picLocks noChangeAspect="1"/>
        </xdr:cNvPicPr>
      </xdr:nvPicPr>
      <xdr:blipFill>
        <a:blip xmlns:r="http://schemas.openxmlformats.org/officeDocument/2006/relationships" r:embed="rId4"/>
        <a:stretch>
          <a:fillRect/>
        </a:stretch>
      </xdr:blipFill>
      <xdr:spPr>
        <a:xfrm>
          <a:off x="1152525" y="4057650"/>
          <a:ext cx="6066667" cy="53333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317499</xdr:colOff>
      <xdr:row>2</xdr:row>
      <xdr:rowOff>79375</xdr:rowOff>
    </xdr:from>
    <xdr:to>
      <xdr:col>13</xdr:col>
      <xdr:colOff>47624</xdr:colOff>
      <xdr:row>4</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10</xdr:col>
      <xdr:colOff>317499</xdr:colOff>
      <xdr:row>1</xdr:row>
      <xdr:rowOff>79375</xdr:rowOff>
    </xdr:from>
    <xdr:to>
      <xdr:col>13</xdr:col>
      <xdr:colOff>47624</xdr:colOff>
      <xdr:row>3</xdr:row>
      <xdr:rowOff>31750</xdr:rowOff>
    </xdr:to>
    <xdr:sp macro="" textlink="">
      <xdr:nvSpPr>
        <xdr:cNvPr id="2" name="Abgerundetes Rechteck 1">
          <a:hlinkClick xmlns:r="http://schemas.openxmlformats.org/officeDocument/2006/relationships" r:id="rId1"/>
        </xdr:cNvPr>
        <xdr:cNvSpPr/>
      </xdr:nvSpPr>
      <xdr:spPr>
        <a:xfrm>
          <a:off x="4613274" y="546100"/>
          <a:ext cx="13874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50" b="1"/>
            <a:t>B e i s p i e l</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28574</xdr:rowOff>
    </xdr:from>
    <xdr:to>
      <xdr:col>0</xdr:col>
      <xdr:colOff>971550</xdr:colOff>
      <xdr:row>3</xdr:row>
      <xdr:rowOff>95249</xdr:rowOff>
    </xdr:to>
    <xdr:sp macro="" textlink="">
      <xdr:nvSpPr>
        <xdr:cNvPr id="2" name="Abgerundetes Rechteck 1">
          <a:hlinkClick xmlns:r="http://schemas.openxmlformats.org/officeDocument/2006/relationships" r:id="rId1"/>
        </xdr:cNvPr>
        <xdr:cNvSpPr/>
      </xdr:nvSpPr>
      <xdr:spPr>
        <a:xfrm>
          <a:off x="76200" y="447674"/>
          <a:ext cx="895350" cy="257175"/>
        </a:xfrm>
        <a:prstGeom prst="roundRect">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solidFill>
                <a:schemeClr val="bg1"/>
              </a:solidFill>
            </a:rPr>
            <a:t>z u r ü c k</a:t>
          </a:r>
          <a:endParaRPr lang="de-DE" sz="1100" b="1">
            <a:solidFill>
              <a:schemeClr val="bg1"/>
            </a:solidFill>
          </a:endParaRPr>
        </a:p>
      </xdr:txBody>
    </xdr:sp>
    <xdr:clientData fPrintsWithSheet="0"/>
  </xdr:twoCellAnchor>
  <xdr:twoCellAnchor>
    <xdr:from>
      <xdr:col>0</xdr:col>
      <xdr:colOff>85725</xdr:colOff>
      <xdr:row>21</xdr:row>
      <xdr:rowOff>19050</xdr:rowOff>
    </xdr:from>
    <xdr:to>
      <xdr:col>0</xdr:col>
      <xdr:colOff>981075</xdr:colOff>
      <xdr:row>22</xdr:row>
      <xdr:rowOff>85725</xdr:rowOff>
    </xdr:to>
    <xdr:sp macro="" textlink="">
      <xdr:nvSpPr>
        <xdr:cNvPr id="5" name="Abgerundetes Rechteck 4">
          <a:hlinkClick xmlns:r="http://schemas.openxmlformats.org/officeDocument/2006/relationships" r:id="rId2"/>
        </xdr:cNvPr>
        <xdr:cNvSpPr/>
      </xdr:nvSpPr>
      <xdr:spPr>
        <a:xfrm>
          <a:off x="85725" y="4057650"/>
          <a:ext cx="895350" cy="257175"/>
        </a:xfrm>
        <a:prstGeom prst="roundRect">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050" b="1"/>
            <a:t>z u r ü c k</a:t>
          </a:r>
          <a:endParaRPr lang="de-DE" sz="1100" b="1"/>
        </a:p>
      </xdr:txBody>
    </xdr:sp>
    <xdr:clientData fPrintsWithSheet="0"/>
  </xdr:twoCellAnchor>
  <xdr:twoCellAnchor editAs="oneCell">
    <xdr:from>
      <xdr:col>1</xdr:col>
      <xdr:colOff>28575</xdr:colOff>
      <xdr:row>2</xdr:row>
      <xdr:rowOff>9525</xdr:rowOff>
    </xdr:from>
    <xdr:to>
      <xdr:col>8</xdr:col>
      <xdr:colOff>856480</xdr:colOff>
      <xdr:row>18</xdr:row>
      <xdr:rowOff>190097</xdr:rowOff>
    </xdr:to>
    <xdr:pic>
      <xdr:nvPicPr>
        <xdr:cNvPr id="9" name="Grafik 8"/>
        <xdr:cNvPicPr>
          <a:picLocks noChangeAspect="1"/>
        </xdr:cNvPicPr>
      </xdr:nvPicPr>
      <xdr:blipFill>
        <a:blip xmlns:r="http://schemas.openxmlformats.org/officeDocument/2006/relationships" r:embed="rId3"/>
        <a:stretch>
          <a:fillRect/>
        </a:stretch>
      </xdr:blipFill>
      <xdr:spPr>
        <a:xfrm>
          <a:off x="1133475" y="428625"/>
          <a:ext cx="6161905" cy="3228572"/>
        </a:xfrm>
        <a:prstGeom prst="rect">
          <a:avLst/>
        </a:prstGeom>
      </xdr:spPr>
    </xdr:pic>
    <xdr:clientData/>
  </xdr:twoCellAnchor>
  <xdr:twoCellAnchor editAs="oneCell">
    <xdr:from>
      <xdr:col>1</xdr:col>
      <xdr:colOff>19050</xdr:colOff>
      <xdr:row>21</xdr:row>
      <xdr:rowOff>0</xdr:rowOff>
    </xdr:from>
    <xdr:to>
      <xdr:col>8</xdr:col>
      <xdr:colOff>799336</xdr:colOff>
      <xdr:row>40</xdr:row>
      <xdr:rowOff>170976</xdr:rowOff>
    </xdr:to>
    <xdr:pic>
      <xdr:nvPicPr>
        <xdr:cNvPr id="10" name="Grafik 9"/>
        <xdr:cNvPicPr>
          <a:picLocks noChangeAspect="1"/>
        </xdr:cNvPicPr>
      </xdr:nvPicPr>
      <xdr:blipFill>
        <a:blip xmlns:r="http://schemas.openxmlformats.org/officeDocument/2006/relationships" r:embed="rId4"/>
        <a:stretch>
          <a:fillRect/>
        </a:stretch>
      </xdr:blipFill>
      <xdr:spPr>
        <a:xfrm>
          <a:off x="1123950" y="4038600"/>
          <a:ext cx="6114286" cy="379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419100</xdr:colOff>
          <xdr:row>12</xdr:row>
          <xdr:rowOff>161925</xdr:rowOff>
        </xdr:from>
        <xdr:to>
          <xdr:col>6</xdr:col>
          <xdr:colOff>295275</xdr:colOff>
          <xdr:row>14</xdr:row>
          <xdr:rowOff>19050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ohne Umstallen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12</xdr:row>
          <xdr:rowOff>161925</xdr:rowOff>
        </xdr:from>
        <xdr:to>
          <xdr:col>10</xdr:col>
          <xdr:colOff>428625</xdr:colOff>
          <xdr:row>14</xdr:row>
          <xdr:rowOff>19050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mit Umstallen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15</xdr:row>
          <xdr:rowOff>0</xdr:rowOff>
        </xdr:from>
        <xdr:to>
          <xdr:col>13</xdr:col>
          <xdr:colOff>57150</xdr:colOff>
          <xdr:row>16</xdr:row>
          <xdr:rowOff>9525</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Tiere bis zur 7 Lebenswoche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1019175</xdr:colOff>
          <xdr:row>17</xdr:row>
          <xdr:rowOff>9525</xdr:rowOff>
        </xdr:from>
        <xdr:to>
          <xdr:col>13</xdr:col>
          <xdr:colOff>66675</xdr:colOff>
          <xdr:row>18</xdr:row>
          <xdr:rowOff>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Tiere älter als die die 7. Lebenswoche</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B1:J41"/>
  <sheetViews>
    <sheetView showGridLines="0" tabSelected="1" view="pageLayout" zoomScale="85" zoomScaleNormal="100" zoomScaleSheetLayoutView="100" zoomScalePageLayoutView="85" workbookViewId="0">
      <selection activeCell="H42" sqref="H42"/>
    </sheetView>
  </sheetViews>
  <sheetFormatPr baseColWidth="10" defaultColWidth="11" defaultRowHeight="14.25" x14ac:dyDescent="0.2"/>
  <cols>
    <col min="1" max="1" width="1.5703125" style="1" customWidth="1"/>
    <col min="2" max="2" width="2.85546875" style="1" customWidth="1"/>
    <col min="3" max="3" width="11.28515625" style="1" bestFit="1" customWidth="1"/>
    <col min="4" max="16384" width="11" style="1"/>
  </cols>
  <sheetData>
    <row r="1" spans="2:3" ht="18" x14ac:dyDescent="0.25">
      <c r="B1" s="4" t="s">
        <v>37</v>
      </c>
    </row>
    <row r="2" spans="2:3" ht="18" x14ac:dyDescent="0.25">
      <c r="B2" s="235" t="s">
        <v>118</v>
      </c>
    </row>
    <row r="3" spans="2:3" ht="15.75" x14ac:dyDescent="0.25">
      <c r="B3" s="17"/>
    </row>
    <row r="4" spans="2:3" x14ac:dyDescent="0.2">
      <c r="B4" s="1" t="s">
        <v>40</v>
      </c>
    </row>
    <row r="6" spans="2:3" x14ac:dyDescent="0.2">
      <c r="B6" s="2"/>
      <c r="C6" s="1" t="s">
        <v>38</v>
      </c>
    </row>
    <row r="8" spans="2:3" x14ac:dyDescent="0.2">
      <c r="B8" s="3"/>
      <c r="C8" s="1" t="s">
        <v>36</v>
      </c>
    </row>
    <row r="10" spans="2:3" x14ac:dyDescent="0.2">
      <c r="C10" s="1" t="s">
        <v>41</v>
      </c>
    </row>
    <row r="12" spans="2:3" x14ac:dyDescent="0.2">
      <c r="B12" s="1" t="s">
        <v>39</v>
      </c>
    </row>
    <row r="15" spans="2:3" x14ac:dyDescent="0.2">
      <c r="B15" s="1" t="s">
        <v>51</v>
      </c>
    </row>
    <row r="16" spans="2:3" x14ac:dyDescent="0.2">
      <c r="B16" s="119" t="s">
        <v>108</v>
      </c>
    </row>
    <row r="20" spans="2:4" x14ac:dyDescent="0.2">
      <c r="B20" s="119" t="s">
        <v>109</v>
      </c>
      <c r="D20" s="119" t="s">
        <v>162</v>
      </c>
    </row>
    <row r="31" spans="2:4" hidden="1" x14ac:dyDescent="0.2">
      <c r="C31" s="119" t="s">
        <v>119</v>
      </c>
    </row>
    <row r="32" spans="2:4" hidden="1" x14ac:dyDescent="0.2">
      <c r="C32" s="240">
        <v>44882</v>
      </c>
      <c r="D32" s="119" t="s">
        <v>120</v>
      </c>
    </row>
    <row r="33" spans="3:10" hidden="1" x14ac:dyDescent="0.2">
      <c r="C33" s="241">
        <v>44998</v>
      </c>
      <c r="D33" s="119" t="s">
        <v>121</v>
      </c>
    </row>
    <row r="34" spans="3:10" hidden="1" x14ac:dyDescent="0.2">
      <c r="C34" s="241"/>
      <c r="D34" s="274" t="s">
        <v>122</v>
      </c>
      <c r="E34" s="275"/>
      <c r="F34" s="275"/>
      <c r="G34" s="275"/>
      <c r="H34" s="275"/>
      <c r="I34" s="275"/>
      <c r="J34" s="275"/>
    </row>
    <row r="35" spans="3:10" ht="30" hidden="1" customHeight="1" x14ac:dyDescent="0.2">
      <c r="D35" s="274" t="s">
        <v>127</v>
      </c>
      <c r="E35" s="275"/>
      <c r="F35" s="275"/>
      <c r="G35" s="275"/>
      <c r="H35" s="275"/>
      <c r="I35" s="275"/>
      <c r="J35" s="275"/>
    </row>
    <row r="36" spans="3:10" ht="5.25" hidden="1" customHeight="1" x14ac:dyDescent="0.2">
      <c r="D36" s="243"/>
      <c r="E36" s="244"/>
      <c r="F36" s="244"/>
      <c r="G36" s="244"/>
      <c r="H36" s="244"/>
      <c r="I36" s="244"/>
      <c r="J36" s="244"/>
    </row>
    <row r="37" spans="3:10" hidden="1" x14ac:dyDescent="0.2">
      <c r="D37" s="274" t="s">
        <v>123</v>
      </c>
      <c r="E37" s="275"/>
      <c r="F37" s="275"/>
      <c r="G37" s="275"/>
      <c r="H37" s="275"/>
      <c r="I37" s="275"/>
      <c r="J37" s="275"/>
    </row>
    <row r="38" spans="3:10" ht="31.5" hidden="1" customHeight="1" x14ac:dyDescent="0.2">
      <c r="D38" s="274" t="s">
        <v>128</v>
      </c>
      <c r="E38" s="275"/>
      <c r="F38" s="275"/>
      <c r="G38" s="275"/>
      <c r="H38" s="275"/>
      <c r="I38" s="275"/>
      <c r="J38" s="275"/>
    </row>
    <row r="39" spans="3:10" ht="8.25" hidden="1" customHeight="1" x14ac:dyDescent="0.2"/>
    <row r="40" spans="3:10" ht="30" hidden="1" customHeight="1" x14ac:dyDescent="0.2">
      <c r="D40" s="276" t="s">
        <v>125</v>
      </c>
      <c r="E40" s="276"/>
      <c r="F40" s="276"/>
      <c r="G40" s="276"/>
      <c r="H40" s="276"/>
      <c r="I40" s="276"/>
      <c r="J40" s="276"/>
    </row>
    <row r="41" spans="3:10" ht="33.75" hidden="1" customHeight="1" x14ac:dyDescent="0.2">
      <c r="D41" s="274" t="s">
        <v>124</v>
      </c>
      <c r="E41" s="275"/>
      <c r="F41" s="275"/>
      <c r="G41" s="275"/>
      <c r="H41" s="275"/>
      <c r="I41" s="275"/>
      <c r="J41" s="275"/>
    </row>
  </sheetData>
  <sheetProtection algorithmName="SHA-512" hashValue="qzm6klZ0ngAOyQEU/vWlIthswoRmgHkJLlRFULrQTQxOdFJ60HEw3UVpPwzzL4ZRxOO+O2r+ceI6z62rC9BrpA==" saltValue="aSCqA0ag4A5o7fZfk3YD8A==" spinCount="100000" sheet="1" objects="1" scenarios="1"/>
  <mergeCells count="6">
    <mergeCell ref="D41:J41"/>
    <mergeCell ref="D40:J40"/>
    <mergeCell ref="D35:J35"/>
    <mergeCell ref="D38:J38"/>
    <mergeCell ref="D34:J34"/>
    <mergeCell ref="D37:J37"/>
  </mergeCells>
  <printOptions horizontalCentered="1"/>
  <pageMargins left="0.7" right="0.7" top="0.78740157499999996" bottom="0.78740157499999996" header="0.3" footer="0.3"/>
  <pageSetup paperSize="9" scale="94" orientation="portrait" r:id="rId1"/>
  <headerFooter>
    <oddFooter>&amp;LMinisterium für Ernährung, Ländlichen Raum und Verbraucherschutz&amp;RFAKT II G3 - Version 3, 29.11.2023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B34"/>
  <sheetViews>
    <sheetView showGridLines="0" view="pageLayout" topLeftCell="A34" zoomScaleNormal="100" zoomScaleSheetLayoutView="100" workbookViewId="0"/>
  </sheetViews>
  <sheetFormatPr baseColWidth="10" defaultColWidth="11" defaultRowHeight="14.25" x14ac:dyDescent="0.2"/>
  <cols>
    <col min="1" max="1" width="5.5703125" style="1" customWidth="1"/>
    <col min="2" max="2" width="107.42578125" style="1" customWidth="1"/>
    <col min="3" max="16384" width="11" style="1"/>
  </cols>
  <sheetData>
    <row r="1" spans="1:2" ht="18" x14ac:dyDescent="0.25">
      <c r="A1" s="14" t="s">
        <v>52</v>
      </c>
    </row>
    <row r="2" spans="1:2" x14ac:dyDescent="0.2">
      <c r="A2" s="13"/>
    </row>
    <row r="3" spans="1:2" ht="15" x14ac:dyDescent="0.25">
      <c r="A3" s="5" t="s">
        <v>43</v>
      </c>
      <c r="B3" s="5" t="s">
        <v>54</v>
      </c>
    </row>
    <row r="4" spans="1:2" ht="15" x14ac:dyDescent="0.25">
      <c r="A4" s="5"/>
      <c r="B4" s="1" t="s">
        <v>45</v>
      </c>
    </row>
    <row r="5" spans="1:2" ht="15" x14ac:dyDescent="0.25">
      <c r="A5" s="5"/>
      <c r="B5" s="1" t="s">
        <v>46</v>
      </c>
    </row>
    <row r="6" spans="1:2" ht="15" x14ac:dyDescent="0.25">
      <c r="A6" s="5"/>
      <c r="B6" s="15" t="s">
        <v>71</v>
      </c>
    </row>
    <row r="7" spans="1:2" ht="15" x14ac:dyDescent="0.25">
      <c r="A7" s="5"/>
    </row>
    <row r="8" spans="1:2" ht="15" x14ac:dyDescent="0.25">
      <c r="A8" s="5" t="s">
        <v>44</v>
      </c>
      <c r="B8" s="5" t="s">
        <v>63</v>
      </c>
    </row>
    <row r="9" spans="1:2" ht="15" x14ac:dyDescent="0.25">
      <c r="A9" s="5"/>
      <c r="B9" s="1" t="s">
        <v>53</v>
      </c>
    </row>
    <row r="11" spans="1:2" ht="15" x14ac:dyDescent="0.25">
      <c r="A11" s="5" t="s">
        <v>59</v>
      </c>
      <c r="B11" s="5" t="s">
        <v>64</v>
      </c>
    </row>
    <row r="12" spans="1:2" x14ac:dyDescent="0.2">
      <c r="B12" s="89" t="s">
        <v>50</v>
      </c>
    </row>
    <row r="13" spans="1:2" x14ac:dyDescent="0.2">
      <c r="B13" s="89" t="s">
        <v>61</v>
      </c>
    </row>
    <row r="15" spans="1:2" ht="15" x14ac:dyDescent="0.25">
      <c r="A15" s="5" t="s">
        <v>47</v>
      </c>
      <c r="B15" s="5" t="s">
        <v>65</v>
      </c>
    </row>
    <row r="16" spans="1:2" ht="15" x14ac:dyDescent="0.25">
      <c r="A16" s="5"/>
      <c r="B16" s="1" t="s">
        <v>55</v>
      </c>
    </row>
    <row r="17" spans="1:2" ht="15" x14ac:dyDescent="0.25">
      <c r="A17" s="5"/>
    </row>
    <row r="24" spans="1:2" ht="15" x14ac:dyDescent="0.25">
      <c r="A24" s="12" t="s">
        <v>48</v>
      </c>
      <c r="B24" s="5" t="s">
        <v>66</v>
      </c>
    </row>
    <row r="25" spans="1:2" x14ac:dyDescent="0.2">
      <c r="B25" s="119" t="s">
        <v>132</v>
      </c>
    </row>
    <row r="27" spans="1:2" ht="15" x14ac:dyDescent="0.25">
      <c r="A27" s="5" t="s">
        <v>49</v>
      </c>
      <c r="B27" s="5" t="s">
        <v>133</v>
      </c>
    </row>
    <row r="28" spans="1:2" x14ac:dyDescent="0.2">
      <c r="B28" s="89" t="s">
        <v>57</v>
      </c>
    </row>
    <row r="30" spans="1:2" ht="15" x14ac:dyDescent="0.25">
      <c r="A30" s="5" t="s">
        <v>72</v>
      </c>
      <c r="B30" s="5" t="s">
        <v>67</v>
      </c>
    </row>
    <row r="31" spans="1:2" x14ac:dyDescent="0.2">
      <c r="B31" s="89" t="s">
        <v>68</v>
      </c>
    </row>
    <row r="32" spans="1:2" x14ac:dyDescent="0.2">
      <c r="B32" s="89" t="s">
        <v>69</v>
      </c>
    </row>
    <row r="33" spans="1:2" x14ac:dyDescent="0.2">
      <c r="B33" s="1" t="s">
        <v>70</v>
      </c>
    </row>
    <row r="34" spans="1:2" x14ac:dyDescent="0.2">
      <c r="A34" s="11"/>
    </row>
  </sheetData>
  <sheetProtection algorithmName="SHA-512" hashValue="5EMo6W8ybJ5+lUrpbQgh9J1RnV0u/g1B6xNkE56SKVcNAMVfXJGW5hGRQwRZcupaC4bYtaWQR7V82uN68cwdIg==" saltValue="eAZXZTtTeA8b6P789IFIeg==" spinCount="100000" sheet="1" objects="1" scenarios="1"/>
  <printOptions horizontalCentered="1"/>
  <pageMargins left="0.7" right="0.7" top="0.78740157499999996" bottom="0.78740157499999996" header="0.3" footer="0.3"/>
  <pageSetup paperSize="9" scale="77" orientation="portrait" r:id="rId1"/>
  <headerFooter>
    <oddFooter>&amp;LMinisterium für Ernährung, Ländlichen Raum und Verbraucherschutz&amp;RFAKT II G3 - Version 3, 29.11.2023</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3" tint="0.79998168889431442"/>
  </sheetPr>
  <dimension ref="B1:IU50"/>
  <sheetViews>
    <sheetView showGridLines="0" view="pageLayout" zoomScaleNormal="100" workbookViewId="0">
      <selection activeCell="L23" sqref="L23"/>
    </sheetView>
  </sheetViews>
  <sheetFormatPr baseColWidth="10" defaultColWidth="11.42578125" defaultRowHeight="12.75" x14ac:dyDescent="0.25"/>
  <cols>
    <col min="1" max="1" width="1.5703125" style="19" customWidth="1"/>
    <col min="2" max="2" width="4" style="236" customWidth="1"/>
    <col min="3" max="3" width="6.7109375" style="19" customWidth="1"/>
    <col min="4" max="5" width="6.5703125" style="19" customWidth="1"/>
    <col min="6" max="6" width="10.5703125" style="19" customWidth="1"/>
    <col min="7" max="7" width="7.85546875" style="236" customWidth="1"/>
    <col min="8" max="8" width="12.140625" style="19" customWidth="1"/>
    <col min="9" max="9" width="5.140625" style="19" customWidth="1"/>
    <col min="10" max="10" width="3.28515625" style="19" bestFit="1" customWidth="1"/>
    <col min="11" max="11" width="16" style="236" customWidth="1"/>
    <col min="12" max="12" width="10.5703125" style="19" customWidth="1"/>
    <col min="13" max="13" width="5.5703125" style="19" customWidth="1"/>
    <col min="14" max="14" width="1.7109375" style="19" customWidth="1"/>
    <col min="15" max="15" width="14.28515625" style="19" customWidth="1"/>
    <col min="16" max="16" width="2.7109375" style="19" customWidth="1"/>
    <col min="17" max="17" width="7" style="19" hidden="1" customWidth="1"/>
    <col min="18" max="18" width="8.5703125" style="19" bestFit="1" customWidth="1"/>
    <col min="19" max="19" width="3.28515625" style="19" bestFit="1" customWidth="1"/>
    <col min="20" max="21" width="12.5703125" style="19" customWidth="1"/>
    <col min="22" max="16384" width="11.42578125" style="19"/>
  </cols>
  <sheetData>
    <row r="1" spans="2:255" ht="15" customHeight="1" x14ac:dyDescent="0.25">
      <c r="B1" s="16" t="str">
        <f>"Hinweis: Beim Mobilstall ist die Stallinnenfläche gleich der Stallgrundfläche (d.h. ein KSR wird nicht berücksichtigt)"</f>
        <v>Hinweis: Beim Mobilstall ist die Stallinnenfläche gleich der Stallgrundfläche (d.h. ein KSR wird nicht berücksichtigt)</v>
      </c>
    </row>
    <row r="2" spans="2:255" ht="6.75" customHeight="1" thickBot="1" x14ac:dyDescent="0.3"/>
    <row r="3" spans="2:255" ht="6.75" customHeight="1" x14ac:dyDescent="0.25">
      <c r="B3" s="91"/>
      <c r="C3" s="92"/>
      <c r="D3" s="92"/>
      <c r="E3" s="92"/>
      <c r="F3" s="93"/>
      <c r="G3" s="94"/>
      <c r="H3" s="92"/>
      <c r="I3" s="92"/>
      <c r="J3" s="92"/>
      <c r="K3" s="92"/>
      <c r="L3" s="92"/>
      <c r="M3" s="92"/>
      <c r="N3" s="92"/>
      <c r="O3" s="277" t="s">
        <v>24</v>
      </c>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row>
    <row r="4" spans="2:255" ht="15.75" customHeight="1" x14ac:dyDescent="0.25">
      <c r="B4" s="95" t="s">
        <v>80</v>
      </c>
      <c r="C4" s="96"/>
      <c r="D4" s="96"/>
      <c r="E4" s="96"/>
      <c r="F4" s="97"/>
      <c r="G4" s="98"/>
      <c r="H4" s="96"/>
      <c r="I4" s="96"/>
      <c r="J4" s="96"/>
      <c r="K4" s="96"/>
      <c r="L4" s="96"/>
      <c r="M4" s="96"/>
      <c r="N4" s="96"/>
      <c r="O4" s="278"/>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row>
    <row r="5" spans="2:255" ht="15.75" customHeight="1" x14ac:dyDescent="0.25">
      <c r="B5" s="99" t="s">
        <v>76</v>
      </c>
      <c r="C5" s="96"/>
      <c r="D5" s="100" t="s">
        <v>110</v>
      </c>
      <c r="E5" s="101"/>
      <c r="F5" s="101"/>
      <c r="G5" s="102"/>
      <c r="H5" s="103"/>
      <c r="I5" s="96"/>
      <c r="J5" s="96"/>
      <c r="K5" s="96"/>
      <c r="L5" s="96"/>
      <c r="M5" s="96"/>
      <c r="N5" s="96"/>
      <c r="O5" s="278"/>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row>
    <row r="6" spans="2:255" ht="6.75" customHeight="1" x14ac:dyDescent="0.25">
      <c r="B6" s="104"/>
      <c r="C6" s="96"/>
      <c r="D6" s="96"/>
      <c r="E6" s="96"/>
      <c r="F6" s="97"/>
      <c r="G6" s="98"/>
      <c r="H6" s="96"/>
      <c r="I6" s="96"/>
      <c r="J6" s="96"/>
      <c r="K6" s="96"/>
      <c r="L6" s="96"/>
      <c r="M6" s="96"/>
      <c r="N6" s="96"/>
      <c r="O6" s="278"/>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row>
    <row r="7" spans="2:255" ht="6.75" customHeight="1" x14ac:dyDescent="0.25">
      <c r="B7" s="82"/>
      <c r="C7" s="21"/>
      <c r="D7" s="21"/>
      <c r="E7" s="21"/>
      <c r="F7" s="86"/>
      <c r="G7" s="32"/>
      <c r="H7" s="87"/>
      <c r="I7" s="87"/>
      <c r="J7" s="87"/>
      <c r="K7" s="87"/>
      <c r="L7" s="87"/>
      <c r="M7" s="87"/>
      <c r="N7" s="21"/>
      <c r="O7" s="278"/>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row>
    <row r="8" spans="2:255" ht="15.75" customHeight="1" x14ac:dyDescent="0.25">
      <c r="B8" s="82" t="s">
        <v>34</v>
      </c>
      <c r="C8" s="21"/>
      <c r="D8" s="21"/>
      <c r="E8" s="21"/>
      <c r="F8" s="22" t="s">
        <v>30</v>
      </c>
      <c r="G8" s="284"/>
      <c r="H8" s="284"/>
      <c r="I8" s="284"/>
      <c r="J8" s="284"/>
      <c r="K8" s="284"/>
      <c r="L8" s="284"/>
      <c r="M8" s="284"/>
      <c r="N8" s="21"/>
      <c r="O8" s="278"/>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row>
    <row r="9" spans="2:255" ht="6.75" customHeight="1" x14ac:dyDescent="0.25">
      <c r="B9" s="23"/>
      <c r="C9" s="21"/>
      <c r="D9" s="21"/>
      <c r="E9" s="21"/>
      <c r="F9" s="24"/>
      <c r="G9" s="24"/>
      <c r="H9" s="24"/>
      <c r="I9" s="24"/>
      <c r="J9" s="24"/>
      <c r="K9" s="24"/>
      <c r="L9" s="24"/>
      <c r="M9" s="24"/>
      <c r="N9" s="25"/>
      <c r="O9" s="279"/>
    </row>
    <row r="10" spans="2:255" ht="15.75" customHeight="1" x14ac:dyDescent="0.25">
      <c r="B10" s="23" t="s">
        <v>77</v>
      </c>
      <c r="C10" s="26"/>
      <c r="D10" s="27"/>
      <c r="E10" s="21"/>
      <c r="F10" s="22" t="s">
        <v>31</v>
      </c>
      <c r="G10" s="285"/>
      <c r="H10" s="285"/>
      <c r="I10" s="285"/>
      <c r="J10" s="285"/>
      <c r="K10" s="285"/>
      <c r="L10" s="285"/>
      <c r="M10" s="285"/>
      <c r="N10" s="25"/>
      <c r="O10" s="28"/>
    </row>
    <row r="11" spans="2:255" ht="6.75" customHeight="1" x14ac:dyDescent="0.25">
      <c r="B11" s="23"/>
      <c r="C11" s="21"/>
      <c r="D11" s="21"/>
      <c r="E11" s="21"/>
      <c r="F11" s="24"/>
      <c r="G11" s="24"/>
      <c r="H11" s="24"/>
      <c r="I11" s="24"/>
      <c r="J11" s="24"/>
      <c r="K11" s="24"/>
      <c r="L11" s="24"/>
      <c r="M11" s="24"/>
      <c r="N11" s="25"/>
      <c r="O11" s="28"/>
    </row>
    <row r="12" spans="2:255" ht="15.75" customHeight="1" x14ac:dyDescent="0.25">
      <c r="B12" s="29" t="s">
        <v>130</v>
      </c>
      <c r="C12" s="21"/>
      <c r="D12" s="21"/>
      <c r="E12" s="21"/>
      <c r="F12" s="24"/>
      <c r="G12" s="24"/>
      <c r="H12" s="24"/>
      <c r="I12" s="24"/>
      <c r="J12" s="24"/>
      <c r="K12" s="24"/>
      <c r="L12" s="24"/>
      <c r="M12" s="24"/>
      <c r="N12" s="25"/>
      <c r="O12" s="28"/>
    </row>
    <row r="13" spans="2:255" ht="15.75" customHeight="1" x14ac:dyDescent="0.25">
      <c r="B13" s="23"/>
      <c r="C13" s="21"/>
      <c r="D13" s="21"/>
      <c r="E13" s="21"/>
      <c r="F13" s="24"/>
      <c r="G13" s="24"/>
      <c r="H13" s="24"/>
      <c r="I13" s="24"/>
      <c r="J13" s="24"/>
      <c r="K13" s="24"/>
      <c r="L13" s="24"/>
      <c r="M13" s="24"/>
      <c r="N13" s="25"/>
      <c r="O13" s="28"/>
      <c r="R13" s="85"/>
    </row>
    <row r="14" spans="2:255" ht="15.75" customHeight="1" x14ac:dyDescent="0.25">
      <c r="B14" s="30" t="s">
        <v>17</v>
      </c>
      <c r="C14" s="31" t="s">
        <v>8</v>
      </c>
      <c r="D14" s="32"/>
      <c r="E14" s="32"/>
      <c r="F14" s="32"/>
      <c r="G14" s="33"/>
      <c r="H14" s="35"/>
      <c r="I14" s="35"/>
      <c r="J14" s="35"/>
      <c r="K14" s="36"/>
      <c r="L14" s="32"/>
      <c r="M14" s="32"/>
      <c r="N14" s="32"/>
      <c r="O14" s="28"/>
      <c r="Q14" s="32"/>
      <c r="R14" s="32"/>
    </row>
    <row r="15" spans="2:255" ht="15.75" customHeight="1" x14ac:dyDescent="0.25">
      <c r="B15" s="30"/>
      <c r="C15" s="37" t="s">
        <v>86</v>
      </c>
      <c r="D15" s="38"/>
      <c r="E15" s="32"/>
      <c r="F15" s="32"/>
      <c r="G15" s="33"/>
      <c r="H15" s="35"/>
      <c r="I15" s="35"/>
      <c r="J15" s="35"/>
      <c r="K15" s="36"/>
      <c r="L15" s="271"/>
      <c r="M15" s="39" t="s">
        <v>32</v>
      </c>
      <c r="N15" s="32"/>
      <c r="O15" s="28"/>
      <c r="Q15" s="32"/>
      <c r="R15" s="40"/>
    </row>
    <row r="16" spans="2:255" ht="15.75" customHeight="1" x14ac:dyDescent="0.25">
      <c r="B16" s="30"/>
      <c r="C16" s="251" t="s">
        <v>153</v>
      </c>
      <c r="D16" s="38"/>
      <c r="E16" s="32"/>
      <c r="F16" s="32"/>
      <c r="G16" s="33"/>
      <c r="H16" s="35"/>
      <c r="I16" s="35"/>
      <c r="J16" s="35"/>
      <c r="K16" s="36"/>
      <c r="L16" s="271"/>
      <c r="M16" s="39" t="s">
        <v>9</v>
      </c>
      <c r="N16" s="32"/>
      <c r="O16" s="28"/>
      <c r="Q16" s="32"/>
      <c r="R16" s="32"/>
      <c r="S16" s="32"/>
    </row>
    <row r="17" spans="2:19" ht="15.75" customHeight="1" x14ac:dyDescent="0.25">
      <c r="B17" s="30"/>
      <c r="C17" s="41" t="s">
        <v>75</v>
      </c>
      <c r="D17" s="38"/>
      <c r="E17" s="32"/>
      <c r="F17" s="32"/>
      <c r="G17" s="33"/>
      <c r="I17" s="88" t="s">
        <v>78</v>
      </c>
      <c r="J17" s="236">
        <v>25</v>
      </c>
      <c r="K17" s="42" t="s">
        <v>79</v>
      </c>
      <c r="L17" s="43" t="str">
        <f>IF(ISERROR(J17/L16)=TRUE,"",ROUNDDOWN(J17/L16,0))</f>
        <v/>
      </c>
      <c r="M17" s="39" t="s">
        <v>0</v>
      </c>
      <c r="N17" s="32"/>
      <c r="O17" s="28"/>
      <c r="Q17" s="32"/>
      <c r="R17" s="40"/>
      <c r="S17" s="32"/>
    </row>
    <row r="18" spans="2:19" ht="15.75" customHeight="1" x14ac:dyDescent="0.25">
      <c r="B18" s="30"/>
      <c r="C18" s="38" t="s">
        <v>42</v>
      </c>
      <c r="D18" s="38"/>
      <c r="E18" s="32"/>
      <c r="F18" s="32"/>
      <c r="G18" s="33"/>
      <c r="I18" s="84" t="s">
        <v>78</v>
      </c>
      <c r="J18" s="236">
        <f>J17</f>
        <v>25</v>
      </c>
      <c r="K18" s="42" t="s">
        <v>79</v>
      </c>
      <c r="L18" s="43" t="str">
        <f>IF(L15=0,"",ROUNDDOWN(L17*L15,0))</f>
        <v/>
      </c>
      <c r="M18" s="39" t="s">
        <v>0</v>
      </c>
      <c r="N18" s="32"/>
      <c r="O18" s="28"/>
      <c r="Q18" s="32"/>
      <c r="R18" s="40"/>
      <c r="S18" s="32"/>
    </row>
    <row r="19" spans="2:19" ht="15.75" customHeight="1" x14ac:dyDescent="0.25">
      <c r="B19" s="30"/>
      <c r="C19" s="44" t="s">
        <v>58</v>
      </c>
      <c r="D19" s="44"/>
      <c r="E19" s="45"/>
      <c r="F19" s="45"/>
      <c r="G19" s="46"/>
      <c r="H19" s="47"/>
      <c r="I19" s="83"/>
      <c r="J19" s="83"/>
      <c r="K19" s="48"/>
      <c r="L19" s="49"/>
      <c r="M19" s="50" t="s">
        <v>0</v>
      </c>
      <c r="N19" s="32"/>
      <c r="O19" s="28"/>
      <c r="Q19" s="122" t="str">
        <f>IF(L19&gt;L18,"Tierplatzzahl für Mobilstall: maximal "&amp;L18&amp;" "&amp;M19&amp;" möglich!","")</f>
        <v/>
      </c>
    </row>
    <row r="20" spans="2:19" ht="15.75" customHeight="1" x14ac:dyDescent="0.25">
      <c r="B20" s="30"/>
      <c r="C20" s="51" t="s">
        <v>74</v>
      </c>
      <c r="D20" s="38"/>
      <c r="E20" s="32"/>
      <c r="F20" s="32"/>
      <c r="G20" s="33"/>
      <c r="H20" s="42"/>
      <c r="I20" s="286" t="str">
        <f>IF(Q19="","",Q19)</f>
        <v/>
      </c>
      <c r="J20" s="286"/>
      <c r="K20" s="286"/>
      <c r="L20" s="286"/>
      <c r="M20" s="286"/>
      <c r="N20" s="32"/>
      <c r="O20" s="28"/>
    </row>
    <row r="21" spans="2:19" ht="9.75" customHeight="1" x14ac:dyDescent="0.25">
      <c r="B21" s="30"/>
      <c r="C21" s="38"/>
      <c r="D21" s="38"/>
      <c r="E21" s="32"/>
      <c r="F21" s="32"/>
      <c r="G21" s="33"/>
      <c r="H21" s="42"/>
      <c r="I21" s="286"/>
      <c r="J21" s="286"/>
      <c r="K21" s="286"/>
      <c r="L21" s="286"/>
      <c r="M21" s="286"/>
      <c r="N21" s="32"/>
      <c r="O21" s="28"/>
    </row>
    <row r="22" spans="2:19" ht="15.75" customHeight="1" x14ac:dyDescent="0.25">
      <c r="B22" s="30"/>
      <c r="C22" s="38" t="s">
        <v>1</v>
      </c>
      <c r="D22" s="38"/>
      <c r="E22" s="32"/>
      <c r="F22" s="32"/>
      <c r="G22" s="33"/>
      <c r="H22" s="35"/>
      <c r="I22" s="35"/>
      <c r="J22" s="35"/>
      <c r="K22" s="36"/>
      <c r="L22" s="270"/>
      <c r="M22" s="125"/>
      <c r="N22" s="32"/>
      <c r="O22" s="28"/>
    </row>
    <row r="23" spans="2:19" ht="15.75" customHeight="1" x14ac:dyDescent="0.25">
      <c r="B23" s="30"/>
      <c r="C23" s="38" t="s">
        <v>73</v>
      </c>
      <c r="D23" s="38"/>
      <c r="E23" s="32"/>
      <c r="F23" s="32"/>
      <c r="G23" s="33"/>
      <c r="H23" s="35"/>
      <c r="I23" s="35"/>
      <c r="J23" s="35"/>
      <c r="K23" s="36"/>
      <c r="L23" s="43" t="str">
        <f>IF(L19=0,"",ROUNDDOWN(L19*L22,0))</f>
        <v/>
      </c>
      <c r="M23" s="39" t="s">
        <v>0</v>
      </c>
      <c r="N23" s="32"/>
      <c r="O23" s="28"/>
    </row>
    <row r="24" spans="2:19" ht="9.75" customHeight="1" x14ac:dyDescent="0.25">
      <c r="B24" s="52"/>
      <c r="C24" s="32"/>
      <c r="D24" s="32"/>
      <c r="E24" s="32"/>
      <c r="F24" s="32"/>
      <c r="G24" s="33"/>
      <c r="H24" s="32"/>
      <c r="I24" s="32"/>
      <c r="J24" s="32"/>
      <c r="K24" s="33"/>
      <c r="L24" s="32"/>
      <c r="M24" s="32"/>
      <c r="N24" s="32"/>
      <c r="O24" s="28"/>
    </row>
    <row r="25" spans="2:19" ht="15.75" customHeight="1" x14ac:dyDescent="0.25">
      <c r="B25" s="53" t="s">
        <v>18</v>
      </c>
      <c r="C25" s="31" t="s">
        <v>4</v>
      </c>
      <c r="D25" s="32"/>
      <c r="E25" s="32"/>
      <c r="F25" s="32"/>
      <c r="G25" s="32"/>
      <c r="H25" s="32"/>
      <c r="I25" s="32"/>
      <c r="J25" s="32"/>
      <c r="K25" s="33"/>
      <c r="L25" s="32"/>
      <c r="M25" s="34"/>
      <c r="N25" s="32"/>
      <c r="O25" s="28"/>
      <c r="Q25" s="54"/>
    </row>
    <row r="26" spans="2:19" ht="15.75" customHeight="1" x14ac:dyDescent="0.25">
      <c r="B26" s="52"/>
      <c r="C26" s="247" t="s">
        <v>134</v>
      </c>
      <c r="D26" s="32"/>
      <c r="E26" s="32"/>
      <c r="F26" s="32"/>
      <c r="G26" s="32"/>
      <c r="H26" s="32"/>
      <c r="I26" s="32"/>
      <c r="J26" s="32"/>
      <c r="K26" s="32"/>
      <c r="L26" s="55"/>
      <c r="M26" s="36"/>
      <c r="N26" s="32"/>
      <c r="O26" s="28"/>
      <c r="Q26" s="237" t="s">
        <v>2</v>
      </c>
    </row>
    <row r="27" spans="2:19" ht="15.75" customHeight="1" x14ac:dyDescent="0.25">
      <c r="B27" s="52"/>
      <c r="C27" s="247" t="s">
        <v>131</v>
      </c>
      <c r="D27" s="32"/>
      <c r="E27" s="32"/>
      <c r="F27" s="32"/>
      <c r="G27" s="32"/>
      <c r="H27" s="32"/>
      <c r="I27" s="32"/>
      <c r="J27" s="32"/>
      <c r="K27" s="32"/>
      <c r="L27" s="55"/>
      <c r="M27" s="36"/>
      <c r="N27" s="32"/>
      <c r="O27" s="28"/>
      <c r="Q27" s="238" t="s">
        <v>3</v>
      </c>
    </row>
    <row r="28" spans="2:19" ht="9.75" customHeight="1" x14ac:dyDescent="0.25">
      <c r="B28" s="52"/>
      <c r="C28" s="32"/>
      <c r="D28" s="32"/>
      <c r="E28" s="32"/>
      <c r="F28" s="32"/>
      <c r="G28" s="32"/>
      <c r="H28" s="32"/>
      <c r="I28" s="32"/>
      <c r="J28" s="32"/>
      <c r="K28" s="33"/>
      <c r="L28" s="33"/>
      <c r="M28" s="36"/>
      <c r="N28" s="32"/>
      <c r="O28" s="28"/>
    </row>
    <row r="29" spans="2:19" ht="15.75" customHeight="1" x14ac:dyDescent="0.25">
      <c r="B29" s="53" t="s">
        <v>19</v>
      </c>
      <c r="C29" s="31" t="s">
        <v>12</v>
      </c>
      <c r="D29" s="32"/>
      <c r="E29" s="32"/>
      <c r="F29" s="32"/>
      <c r="G29" s="32"/>
      <c r="H29" s="32"/>
      <c r="I29" s="32"/>
      <c r="J29" s="32"/>
      <c r="K29" s="33"/>
      <c r="L29" s="32"/>
      <c r="M29" s="34"/>
      <c r="N29" s="32"/>
      <c r="O29" s="28"/>
    </row>
    <row r="30" spans="2:19" ht="15.75" customHeight="1" x14ac:dyDescent="0.25">
      <c r="B30" s="59"/>
      <c r="C30" s="38" t="s">
        <v>13</v>
      </c>
      <c r="D30" s="32"/>
      <c r="E30" s="32"/>
      <c r="F30" s="32"/>
      <c r="G30" s="32"/>
      <c r="H30" s="32"/>
      <c r="I30" s="32"/>
      <c r="J30" s="32"/>
      <c r="K30" s="32"/>
      <c r="L30" s="55"/>
      <c r="M30" s="36"/>
      <c r="N30" s="32"/>
      <c r="O30" s="28"/>
    </row>
    <row r="31" spans="2:19" ht="15.75" customHeight="1" x14ac:dyDescent="0.25">
      <c r="B31" s="52"/>
      <c r="C31" s="38" t="s">
        <v>14</v>
      </c>
      <c r="D31" s="32"/>
      <c r="E31" s="32"/>
      <c r="F31" s="32"/>
      <c r="G31" s="32"/>
      <c r="H31" s="32"/>
      <c r="I31" s="32"/>
      <c r="J31" s="32"/>
      <c r="K31" s="32"/>
      <c r="L31" s="55"/>
      <c r="M31" s="36"/>
      <c r="N31" s="32"/>
      <c r="O31" s="28"/>
    </row>
    <row r="32" spans="2:19" ht="9.75" customHeight="1" x14ac:dyDescent="0.25">
      <c r="B32" s="52"/>
      <c r="C32" s="38"/>
      <c r="D32" s="32"/>
      <c r="E32" s="32"/>
      <c r="F32" s="32"/>
      <c r="G32" s="32"/>
      <c r="H32" s="32"/>
      <c r="I32" s="32"/>
      <c r="J32" s="32"/>
      <c r="K32" s="32"/>
      <c r="L32" s="60"/>
      <c r="M32" s="36"/>
      <c r="N32" s="32"/>
      <c r="O32" s="28"/>
    </row>
    <row r="33" spans="2:15" ht="15.75" customHeight="1" x14ac:dyDescent="0.25">
      <c r="B33" s="53" t="s">
        <v>20</v>
      </c>
      <c r="C33" s="31" t="s">
        <v>15</v>
      </c>
      <c r="D33" s="32"/>
      <c r="E33" s="32"/>
      <c r="F33" s="32"/>
      <c r="G33" s="32"/>
      <c r="H33" s="32"/>
      <c r="I33" s="32"/>
      <c r="J33" s="32"/>
      <c r="K33" s="32"/>
      <c r="L33" s="61"/>
      <c r="M33" s="36"/>
      <c r="N33" s="32"/>
      <c r="O33" s="28"/>
    </row>
    <row r="34" spans="2:15" ht="15.75" customHeight="1" x14ac:dyDescent="0.25">
      <c r="B34" s="52"/>
      <c r="C34" s="38" t="s">
        <v>16</v>
      </c>
      <c r="D34" s="32"/>
      <c r="E34" s="32"/>
      <c r="F34" s="32"/>
      <c r="G34" s="32"/>
      <c r="H34" s="32"/>
      <c r="I34" s="32"/>
      <c r="J34" s="32"/>
      <c r="K34" s="32"/>
      <c r="L34" s="55"/>
      <c r="M34" s="36"/>
      <c r="N34" s="32"/>
      <c r="O34" s="28"/>
    </row>
    <row r="35" spans="2:15" ht="9.75" customHeight="1" x14ac:dyDescent="0.25">
      <c r="B35" s="52"/>
      <c r="C35" s="38"/>
      <c r="D35" s="32"/>
      <c r="E35" s="32"/>
      <c r="F35" s="32"/>
      <c r="G35" s="32"/>
      <c r="H35" s="32"/>
      <c r="I35" s="32"/>
      <c r="J35" s="32"/>
      <c r="K35" s="32"/>
      <c r="L35" s="60"/>
      <c r="M35" s="36"/>
      <c r="N35" s="32"/>
      <c r="O35" s="28"/>
    </row>
    <row r="36" spans="2:15" ht="15.75" customHeight="1" x14ac:dyDescent="0.25">
      <c r="B36" s="53" t="s">
        <v>21</v>
      </c>
      <c r="C36" s="31" t="s">
        <v>5</v>
      </c>
      <c r="D36" s="32"/>
      <c r="E36" s="32"/>
      <c r="F36" s="32"/>
      <c r="G36" s="32"/>
      <c r="H36" s="32"/>
      <c r="I36" s="32"/>
      <c r="J36" s="32"/>
      <c r="K36" s="32"/>
      <c r="L36" s="32"/>
      <c r="M36" s="34"/>
      <c r="N36" s="32"/>
      <c r="O36" s="28"/>
    </row>
    <row r="37" spans="2:15" ht="15.75" customHeight="1" x14ac:dyDescent="0.25">
      <c r="B37" s="52"/>
      <c r="C37" s="38" t="s">
        <v>6</v>
      </c>
      <c r="D37" s="38"/>
      <c r="E37" s="38"/>
      <c r="F37" s="38"/>
      <c r="G37" s="38"/>
      <c r="H37" s="38"/>
      <c r="I37" s="38"/>
      <c r="J37" s="38"/>
      <c r="K37" s="32"/>
      <c r="L37" s="55"/>
      <c r="M37" s="36"/>
      <c r="N37" s="32"/>
      <c r="O37" s="28"/>
    </row>
    <row r="38" spans="2:15" ht="15.75" customHeight="1" x14ac:dyDescent="0.25">
      <c r="B38" s="52"/>
      <c r="C38" s="38" t="s">
        <v>29</v>
      </c>
      <c r="D38" s="38"/>
      <c r="E38" s="38"/>
      <c r="F38" s="38"/>
      <c r="G38" s="38"/>
      <c r="H38" s="38"/>
      <c r="I38" s="38"/>
      <c r="J38" s="38"/>
      <c r="K38" s="32"/>
      <c r="L38" s="55"/>
      <c r="M38" s="36"/>
      <c r="N38" s="32"/>
      <c r="O38" s="28"/>
    </row>
    <row r="39" spans="2:15" ht="15.75" customHeight="1" x14ac:dyDescent="0.25">
      <c r="B39" s="52"/>
      <c r="C39" s="38" t="s">
        <v>62</v>
      </c>
      <c r="D39" s="38"/>
      <c r="E39" s="38"/>
      <c r="F39" s="38"/>
      <c r="G39" s="38"/>
      <c r="H39" s="38"/>
      <c r="I39" s="38"/>
      <c r="J39" s="38"/>
      <c r="K39" s="32"/>
      <c r="L39" s="55"/>
      <c r="M39" s="36"/>
      <c r="N39" s="32"/>
      <c r="O39" s="28"/>
    </row>
    <row r="40" spans="2:15" ht="6.75" customHeight="1" x14ac:dyDescent="0.25">
      <c r="B40" s="62"/>
      <c r="C40" s="63"/>
      <c r="D40" s="63"/>
      <c r="E40" s="63"/>
      <c r="F40" s="63"/>
      <c r="G40" s="63"/>
      <c r="H40" s="63"/>
      <c r="I40" s="63"/>
      <c r="J40" s="63"/>
      <c r="K40" s="63"/>
      <c r="L40" s="63"/>
      <c r="M40" s="63"/>
      <c r="N40" s="64"/>
      <c r="O40" s="28"/>
    </row>
    <row r="41" spans="2:15" ht="6.75" customHeight="1" x14ac:dyDescent="0.25">
      <c r="B41" s="65"/>
      <c r="C41" s="66"/>
      <c r="D41" s="66"/>
      <c r="E41" s="66"/>
      <c r="F41" s="66"/>
      <c r="G41" s="66"/>
      <c r="H41" s="66"/>
      <c r="I41" s="66"/>
      <c r="J41" s="66"/>
      <c r="K41" s="66"/>
      <c r="L41" s="66"/>
      <c r="M41" s="66"/>
      <c r="N41" s="66"/>
      <c r="O41" s="67"/>
    </row>
    <row r="42" spans="2:15" ht="15.75" customHeight="1" x14ac:dyDescent="0.25">
      <c r="B42" s="68"/>
      <c r="C42" s="69" t="s">
        <v>35</v>
      </c>
      <c r="D42" s="66"/>
      <c r="E42" s="66"/>
      <c r="F42" s="66"/>
      <c r="G42" s="66"/>
      <c r="H42" s="66"/>
      <c r="I42" s="66"/>
      <c r="J42" s="66"/>
      <c r="K42" s="70"/>
      <c r="L42" s="70"/>
      <c r="M42" s="70"/>
      <c r="N42" s="70"/>
      <c r="O42" s="67" t="s">
        <v>25</v>
      </c>
    </row>
    <row r="43" spans="2:15" ht="15.75" customHeight="1" x14ac:dyDescent="0.25">
      <c r="B43" s="68"/>
      <c r="C43" s="246" t="s">
        <v>129</v>
      </c>
      <c r="D43" s="71"/>
      <c r="E43" s="66"/>
      <c r="F43" s="66"/>
      <c r="G43" s="66"/>
      <c r="H43" s="66"/>
      <c r="I43" s="66"/>
      <c r="J43" s="66"/>
      <c r="K43" s="72"/>
      <c r="L43" s="120"/>
      <c r="M43" s="70"/>
      <c r="N43" s="70"/>
      <c r="O43" s="73"/>
    </row>
    <row r="44" spans="2:15" ht="6.75" customHeight="1" x14ac:dyDescent="0.25">
      <c r="B44" s="68"/>
      <c r="C44" s="66"/>
      <c r="D44" s="66"/>
      <c r="E44" s="66"/>
      <c r="F44" s="66"/>
      <c r="G44" s="66"/>
      <c r="H44" s="66"/>
      <c r="I44" s="66"/>
      <c r="J44" s="66"/>
      <c r="K44" s="66"/>
      <c r="L44" s="74"/>
      <c r="M44" s="70"/>
      <c r="N44" s="70"/>
      <c r="O44" s="67"/>
    </row>
    <row r="45" spans="2:15" ht="15.75" customHeight="1" x14ac:dyDescent="0.25">
      <c r="B45" s="68"/>
      <c r="C45" s="234" t="s">
        <v>107</v>
      </c>
      <c r="D45" s="66"/>
      <c r="E45" s="66"/>
      <c r="F45" s="66"/>
      <c r="G45" s="66"/>
      <c r="H45" s="66"/>
      <c r="I45" s="66"/>
      <c r="J45" s="66"/>
      <c r="K45" s="72"/>
      <c r="L45" s="120"/>
      <c r="M45" s="75"/>
      <c r="N45" s="70"/>
      <c r="O45" s="67" t="s">
        <v>33</v>
      </c>
    </row>
    <row r="46" spans="2:15" ht="6.75" customHeight="1" x14ac:dyDescent="0.25">
      <c r="B46" s="68"/>
      <c r="C46" s="66"/>
      <c r="D46" s="66"/>
      <c r="E46" s="66"/>
      <c r="F46" s="66"/>
      <c r="G46" s="66"/>
      <c r="H46" s="66"/>
      <c r="I46" s="66"/>
      <c r="J46" s="66"/>
      <c r="K46" s="66"/>
      <c r="L46" s="74"/>
      <c r="M46" s="70"/>
      <c r="N46" s="70"/>
      <c r="O46" s="67"/>
    </row>
    <row r="47" spans="2:15" ht="15.75" customHeight="1" x14ac:dyDescent="0.25">
      <c r="B47" s="68"/>
      <c r="C47" s="280" t="s">
        <v>101</v>
      </c>
      <c r="D47" s="281"/>
      <c r="E47" s="281"/>
      <c r="F47" s="281"/>
      <c r="G47" s="281"/>
      <c r="H47" s="281"/>
      <c r="I47" s="281"/>
      <c r="J47" s="281"/>
      <c r="K47" s="282"/>
      <c r="L47" s="120"/>
      <c r="M47" s="75"/>
      <c r="N47" s="70"/>
      <c r="O47" s="73"/>
    </row>
    <row r="48" spans="2:15" ht="6.75" customHeight="1" thickBot="1" x14ac:dyDescent="0.3">
      <c r="B48" s="76"/>
      <c r="C48" s="77"/>
      <c r="D48" s="77"/>
      <c r="E48" s="77"/>
      <c r="F48" s="77"/>
      <c r="G48" s="77"/>
      <c r="H48" s="77"/>
      <c r="I48" s="77"/>
      <c r="J48" s="77"/>
      <c r="K48" s="77"/>
      <c r="L48" s="78"/>
      <c r="M48" s="78"/>
      <c r="N48" s="79"/>
      <c r="O48" s="80"/>
    </row>
    <row r="49" spans="12:15" ht="11.1" customHeight="1" x14ac:dyDescent="0.25"/>
    <row r="50" spans="12:15" x14ac:dyDescent="0.25">
      <c r="L50" s="283"/>
      <c r="M50" s="283"/>
      <c r="N50" s="283"/>
      <c r="O50" s="283"/>
    </row>
  </sheetData>
  <sheetProtection algorithmName="SHA-512" hashValue="ISysTcNAbjUsmVA8+bbCmLywBKH0VqPIJLegelA7Vedjs+x7HJurKjFr3rbhmEHDejUUiIBCs+JwWMixOMUe2g==" saltValue="jBuCeAOVhh3jcNwtSr9pEA==" spinCount="100000" sheet="1" objects="1" scenarios="1"/>
  <mergeCells count="6">
    <mergeCell ref="O3:O9"/>
    <mergeCell ref="C47:K47"/>
    <mergeCell ref="L50:O50"/>
    <mergeCell ref="G8:M8"/>
    <mergeCell ref="G10:M10"/>
    <mergeCell ref="I20:M21"/>
  </mergeCells>
  <dataValidations count="4">
    <dataValidation type="whole" allowBlank="1" showInputMessage="1" showErrorMessage="1" errorTitle="Tierplatzzahl maximal" error="Tierplatzzahl für Mobilstall maximal möglich: siehe Hinweis" sqref="L19">
      <formula1>0</formula1>
      <formula2>L18</formula2>
    </dataValidation>
    <dataValidation type="decimal" allowBlank="1" showInputMessage="1" showErrorMessage="1" errorTitle="Umtriebe im Kalenderjahr" error="Bitte geben Sie einen Wert zwischen 0 und 9 ein!" sqref="L22">
      <formula1>0</formula1>
      <formula2>9</formula2>
    </dataValidation>
    <dataValidation type="decimal" allowBlank="1" showInputMessage="1" showErrorMessage="1" errorTitle="Angestrebtes Gewicht/Tier" error="Es sind maximal 4,0 kg je Tier in der Endmast zulässig!" sqref="L16">
      <formula1>0</formula1>
      <formula2>4</formula2>
    </dataValidation>
    <dataValidation type="list" allowBlank="1" showInputMessage="1" showErrorMessage="1" error="Bitte aus Liste auswählen!" sqref="L26:L27 L30:L31 L34 L37:L39">
      <formula1>$Q$25:$Q$27</formula1>
    </dataValidation>
  </dataValidations>
  <printOptions horizontalCentered="1"/>
  <pageMargins left="0.7" right="0.7" top="0.78740157499999996" bottom="0.78740157499999996" header="0.3" footer="0.3"/>
  <pageSetup paperSize="9" scale="77" fitToWidth="0" fitToHeight="0" orientation="portrait" r:id="rId1"/>
  <headerFooter>
    <oddFooter>&amp;LMinisterium für Ernährung, Ländlichen Raum und Verbraucherschutz&amp;RFAKT II G3 - Version 3, 29.11.2023</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3" tint="0.79998168889431442"/>
    <pageSetUpPr fitToPage="1"/>
  </sheetPr>
  <dimension ref="A1:IU65"/>
  <sheetViews>
    <sheetView showGridLines="0" view="pageLayout" zoomScaleNormal="100" workbookViewId="0">
      <selection activeCell="L29" sqref="L29"/>
    </sheetView>
  </sheetViews>
  <sheetFormatPr baseColWidth="10" defaultColWidth="11.42578125" defaultRowHeight="12.75" x14ac:dyDescent="0.25"/>
  <cols>
    <col min="1" max="1" width="1.5703125" style="19" customWidth="1"/>
    <col min="2" max="2" width="4" style="81" customWidth="1"/>
    <col min="3" max="3" width="6.7109375" style="19" customWidth="1"/>
    <col min="4" max="5" width="6.5703125" style="19" customWidth="1"/>
    <col min="6" max="6" width="10.5703125" style="19" customWidth="1"/>
    <col min="7" max="7" width="7.85546875" style="81" customWidth="1"/>
    <col min="8" max="8" width="12.140625" style="19" customWidth="1"/>
    <col min="9" max="9" width="5.140625" style="19" customWidth="1"/>
    <col min="10" max="10" width="3.28515625" style="19" bestFit="1" customWidth="1"/>
    <col min="11" max="11" width="16" style="81" customWidth="1"/>
    <col min="12" max="12" width="10.5703125" style="19" customWidth="1"/>
    <col min="13" max="13" width="5.5703125" style="19" customWidth="1"/>
    <col min="14" max="14" width="1.7109375" style="19" customWidth="1"/>
    <col min="15" max="15" width="14.28515625" style="19" customWidth="1"/>
    <col min="16" max="16" width="13.85546875" style="19" customWidth="1"/>
    <col min="17" max="17" width="13.85546875" style="19" hidden="1" customWidth="1"/>
    <col min="18" max="18" width="13.85546875" style="19" customWidth="1"/>
    <col min="19" max="19" width="3.28515625" style="19" bestFit="1" customWidth="1"/>
    <col min="20" max="21" width="12.5703125" style="19" customWidth="1"/>
    <col min="22" max="16384" width="11.42578125" style="19"/>
  </cols>
  <sheetData>
    <row r="1" spans="1:255" ht="6.75" customHeight="1" thickBot="1" x14ac:dyDescent="0.3">
      <c r="A1" s="18"/>
    </row>
    <row r="2" spans="1:255" ht="6.75" customHeight="1" x14ac:dyDescent="0.25">
      <c r="B2" s="91"/>
      <c r="C2" s="92"/>
      <c r="D2" s="92"/>
      <c r="E2" s="92"/>
      <c r="F2" s="93"/>
      <c r="G2" s="94"/>
      <c r="H2" s="92"/>
      <c r="I2" s="92"/>
      <c r="J2" s="92"/>
      <c r="K2" s="92"/>
      <c r="L2" s="92"/>
      <c r="M2" s="92"/>
      <c r="N2" s="92"/>
      <c r="O2" s="277" t="s">
        <v>24</v>
      </c>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row>
    <row r="3" spans="1:255" ht="15.75" customHeight="1" x14ac:dyDescent="0.25">
      <c r="B3" s="95" t="s">
        <v>80</v>
      </c>
      <c r="C3" s="96"/>
      <c r="D3" s="96"/>
      <c r="E3" s="96"/>
      <c r="F3" s="97"/>
      <c r="G3" s="98"/>
      <c r="H3" s="96"/>
      <c r="I3" s="96"/>
      <c r="J3" s="96"/>
      <c r="K3" s="96"/>
      <c r="L3" s="96"/>
      <c r="M3" s="96"/>
      <c r="N3" s="96"/>
      <c r="O3" s="278"/>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row>
    <row r="4" spans="1:255" ht="15.75" customHeight="1" x14ac:dyDescent="0.25">
      <c r="B4" s="99" t="s">
        <v>76</v>
      </c>
      <c r="C4" s="96"/>
      <c r="D4" s="100" t="s">
        <v>111</v>
      </c>
      <c r="E4" s="101"/>
      <c r="F4" s="101"/>
      <c r="G4" s="102"/>
      <c r="H4" s="103"/>
      <c r="I4" s="96"/>
      <c r="J4" s="96"/>
      <c r="K4" s="96"/>
      <c r="L4" s="96"/>
      <c r="M4" s="96"/>
      <c r="N4" s="96"/>
      <c r="O4" s="278"/>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row>
    <row r="5" spans="1:255" ht="6.75" customHeight="1" x14ac:dyDescent="0.25">
      <c r="B5" s="104"/>
      <c r="C5" s="96"/>
      <c r="D5" s="96"/>
      <c r="E5" s="96"/>
      <c r="F5" s="97"/>
      <c r="G5" s="98"/>
      <c r="H5" s="96"/>
      <c r="I5" s="96"/>
      <c r="J5" s="96"/>
      <c r="K5" s="96"/>
      <c r="L5" s="96"/>
      <c r="M5" s="96"/>
      <c r="N5" s="96"/>
      <c r="O5" s="278"/>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row>
    <row r="6" spans="1:255" ht="6.75" customHeight="1" x14ac:dyDescent="0.25">
      <c r="B6" s="82"/>
      <c r="C6" s="21"/>
      <c r="D6" s="21"/>
      <c r="E6" s="21"/>
      <c r="F6" s="86"/>
      <c r="G6" s="32"/>
      <c r="H6" s="87"/>
      <c r="I6" s="87"/>
      <c r="J6" s="87"/>
      <c r="K6" s="87"/>
      <c r="L6" s="87"/>
      <c r="M6" s="87"/>
      <c r="N6" s="21"/>
      <c r="O6" s="278"/>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row>
    <row r="7" spans="1:255" ht="15.75" customHeight="1" x14ac:dyDescent="0.25">
      <c r="B7" s="82" t="s">
        <v>34</v>
      </c>
      <c r="C7" s="21"/>
      <c r="D7" s="21"/>
      <c r="E7" s="21"/>
      <c r="F7" s="22" t="s">
        <v>30</v>
      </c>
      <c r="G7" s="284"/>
      <c r="H7" s="284"/>
      <c r="I7" s="284"/>
      <c r="J7" s="284"/>
      <c r="K7" s="284"/>
      <c r="L7" s="284"/>
      <c r="M7" s="284"/>
      <c r="N7" s="21"/>
      <c r="O7" s="278"/>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row>
    <row r="8" spans="1:255" ht="6.75" customHeight="1" x14ac:dyDescent="0.25">
      <c r="B8" s="23"/>
      <c r="C8" s="21"/>
      <c r="D8" s="21"/>
      <c r="E8" s="21"/>
      <c r="F8" s="24"/>
      <c r="G8" s="24"/>
      <c r="H8" s="24"/>
      <c r="I8" s="24"/>
      <c r="J8" s="24"/>
      <c r="K8" s="24"/>
      <c r="L8" s="24"/>
      <c r="M8" s="24"/>
      <c r="N8" s="25"/>
      <c r="O8" s="279"/>
    </row>
    <row r="9" spans="1:255" ht="15.75" customHeight="1" x14ac:dyDescent="0.25">
      <c r="B9" s="23" t="s">
        <v>77</v>
      </c>
      <c r="C9" s="26"/>
      <c r="D9" s="27"/>
      <c r="E9" s="21"/>
      <c r="F9" s="22" t="s">
        <v>31</v>
      </c>
      <c r="G9" s="285"/>
      <c r="H9" s="285"/>
      <c r="I9" s="285"/>
      <c r="J9" s="285"/>
      <c r="K9" s="285"/>
      <c r="L9" s="285"/>
      <c r="M9" s="285"/>
      <c r="N9" s="25"/>
      <c r="O9" s="28"/>
    </row>
    <row r="10" spans="1:255" ht="6.75" customHeight="1" x14ac:dyDescent="0.25">
      <c r="B10" s="23"/>
      <c r="C10" s="21"/>
      <c r="D10" s="21"/>
      <c r="E10" s="21"/>
      <c r="F10" s="24"/>
      <c r="G10" s="24"/>
      <c r="H10" s="24"/>
      <c r="I10" s="24"/>
      <c r="J10" s="24"/>
      <c r="K10" s="24"/>
      <c r="L10" s="24"/>
      <c r="M10" s="24"/>
      <c r="N10" s="25"/>
      <c r="O10" s="28"/>
    </row>
    <row r="11" spans="1:255" ht="15.75" customHeight="1" x14ac:dyDescent="0.25">
      <c r="B11" s="29" t="s">
        <v>130</v>
      </c>
      <c r="C11" s="21"/>
      <c r="D11" s="21"/>
      <c r="E11" s="21"/>
      <c r="F11" s="24"/>
      <c r="G11" s="24"/>
      <c r="H11" s="24"/>
      <c r="I11" s="24"/>
      <c r="J11" s="24"/>
      <c r="K11" s="24"/>
      <c r="L11" s="24"/>
      <c r="M11" s="24"/>
      <c r="N11" s="25"/>
      <c r="O11" s="28"/>
    </row>
    <row r="12" spans="1:255" ht="15.75" customHeight="1" x14ac:dyDescent="0.25">
      <c r="B12" s="23"/>
      <c r="C12" s="21"/>
      <c r="D12" s="21"/>
      <c r="E12" s="21"/>
      <c r="F12" s="24"/>
      <c r="G12" s="24"/>
      <c r="H12" s="24"/>
      <c r="I12" s="24"/>
      <c r="J12" s="24"/>
      <c r="K12" s="24"/>
      <c r="L12" s="24"/>
      <c r="M12" s="24"/>
      <c r="N12" s="25"/>
      <c r="O12" s="28"/>
      <c r="R12" s="85"/>
    </row>
    <row r="13" spans="1:255" ht="15.75" customHeight="1" x14ac:dyDescent="0.25">
      <c r="B13" s="30" t="s">
        <v>17</v>
      </c>
      <c r="C13" s="31" t="s">
        <v>8</v>
      </c>
      <c r="D13" s="32"/>
      <c r="E13" s="32"/>
      <c r="F13" s="32"/>
      <c r="G13" s="33"/>
      <c r="H13" s="35"/>
      <c r="I13" s="35"/>
      <c r="J13" s="35"/>
      <c r="K13" s="36"/>
      <c r="L13" s="32"/>
      <c r="M13" s="32"/>
      <c r="N13" s="32"/>
      <c r="O13" s="28"/>
      <c r="Q13" s="259" t="s">
        <v>158</v>
      </c>
      <c r="R13" s="32"/>
    </row>
    <row r="14" spans="1:255" ht="15.75" customHeight="1" x14ac:dyDescent="0.2">
      <c r="B14" s="30"/>
      <c r="C14" s="37" t="s">
        <v>82</v>
      </c>
      <c r="D14" s="38"/>
      <c r="E14" s="32"/>
      <c r="F14" s="32"/>
      <c r="G14" s="33"/>
      <c r="H14" s="6"/>
      <c r="I14" s="35"/>
      <c r="J14" s="35"/>
      <c r="K14" s="36"/>
      <c r="L14" s="270"/>
      <c r="M14" s="90" t="s">
        <v>81</v>
      </c>
      <c r="N14" s="32"/>
      <c r="O14" s="28"/>
      <c r="Q14" s="38">
        <f>(L14*20)/80</f>
        <v>0</v>
      </c>
      <c r="R14" s="40"/>
    </row>
    <row r="15" spans="1:255" ht="15.75" customHeight="1" x14ac:dyDescent="0.25">
      <c r="B15" s="30"/>
      <c r="C15" s="37" t="s">
        <v>26</v>
      </c>
      <c r="D15" s="38"/>
      <c r="E15" s="32"/>
      <c r="F15" s="32"/>
      <c r="G15" s="33"/>
      <c r="H15" s="35"/>
      <c r="I15" s="35"/>
      <c r="J15" s="35"/>
      <c r="K15" s="36"/>
      <c r="L15" s="270"/>
      <c r="M15" s="90" t="s">
        <v>81</v>
      </c>
      <c r="N15" s="32"/>
      <c r="O15" s="28"/>
      <c r="Q15" s="261" t="s">
        <v>157</v>
      </c>
      <c r="R15" s="40"/>
    </row>
    <row r="16" spans="1:255" ht="30" customHeight="1" x14ac:dyDescent="0.25">
      <c r="B16" s="30"/>
      <c r="C16" s="287" t="str">
        <f>IF(ISBLANK(L14),"",IF(L14&gt;Q16,"ACHTUNG! Aufgrund der zu geringen Kaltscharraumfläche (gemessen an der Stallinnenfläche) werden weniger Quadratmeter anerkannt","Es werden die angegebenen Quadratmeter Stallinnenfläche anerkannt"))</f>
        <v/>
      </c>
      <c r="D16" s="287"/>
      <c r="E16" s="287"/>
      <c r="F16" s="287"/>
      <c r="G16" s="287"/>
      <c r="H16" s="287"/>
      <c r="I16" s="287"/>
      <c r="J16" s="287"/>
      <c r="K16" s="288"/>
      <c r="L16" s="224">
        <f>IF(L15&gt;Q14,L14,Q16)</f>
        <v>0</v>
      </c>
      <c r="M16" s="90" t="s">
        <v>81</v>
      </c>
      <c r="N16" s="32"/>
      <c r="O16" s="28"/>
      <c r="Q16" s="261">
        <f>(L15*80)/20</f>
        <v>0</v>
      </c>
      <c r="R16" s="40"/>
    </row>
    <row r="17" spans="2:20" ht="30" customHeight="1" x14ac:dyDescent="0.25">
      <c r="B17" s="30"/>
      <c r="C17" s="289" t="s">
        <v>159</v>
      </c>
      <c r="D17" s="289"/>
      <c r="E17" s="289"/>
      <c r="F17" s="289"/>
      <c r="G17" s="289"/>
      <c r="H17" s="289"/>
      <c r="I17" s="289"/>
      <c r="J17" s="289"/>
      <c r="K17" s="290"/>
      <c r="L17" s="224">
        <f>IF(Q8,L14,L14+L15)</f>
        <v>0</v>
      </c>
      <c r="M17" s="90" t="s">
        <v>161</v>
      </c>
      <c r="N17" s="32"/>
      <c r="O17" s="28"/>
      <c r="Q17" s="32"/>
      <c r="R17" s="40"/>
    </row>
    <row r="18" spans="2:20" ht="38.25" customHeight="1" x14ac:dyDescent="0.25">
      <c r="B18" s="30"/>
      <c r="C18" s="291" t="s">
        <v>160</v>
      </c>
      <c r="D18" s="291"/>
      <c r="E18" s="291"/>
      <c r="F18" s="291"/>
      <c r="G18" s="291"/>
      <c r="H18" s="291"/>
      <c r="I18" s="291"/>
      <c r="J18" s="291"/>
      <c r="K18" s="292"/>
      <c r="L18" s="266">
        <f>IF((Q8),L17,L16+L15)</f>
        <v>0</v>
      </c>
      <c r="M18" s="90" t="s">
        <v>81</v>
      </c>
      <c r="N18" s="32"/>
      <c r="O18" s="28"/>
      <c r="Q18" s="32"/>
      <c r="R18" s="40"/>
      <c r="T18" s="242"/>
    </row>
    <row r="19" spans="2:20" ht="7.5" customHeight="1" x14ac:dyDescent="0.25">
      <c r="B19" s="30"/>
      <c r="C19" s="37"/>
      <c r="D19" s="38"/>
      <c r="E19" s="32"/>
      <c r="F19" s="32"/>
      <c r="G19" s="33"/>
      <c r="H19" s="35"/>
      <c r="I19" s="35"/>
      <c r="J19" s="35"/>
      <c r="K19" s="35"/>
      <c r="L19" s="35"/>
      <c r="M19" s="35"/>
      <c r="N19" s="35"/>
      <c r="O19" s="28"/>
      <c r="Q19" s="32"/>
      <c r="R19" s="40"/>
    </row>
    <row r="20" spans="2:20" ht="15.75" customHeight="1" x14ac:dyDescent="0.25">
      <c r="B20" s="30"/>
      <c r="C20" s="251" t="s">
        <v>153</v>
      </c>
      <c r="D20" s="38"/>
      <c r="E20" s="32"/>
      <c r="F20" s="32"/>
      <c r="G20" s="33"/>
      <c r="H20" s="35"/>
      <c r="I20" s="35"/>
      <c r="J20" s="35"/>
      <c r="K20" s="36"/>
      <c r="L20" s="270"/>
      <c r="M20" s="39" t="s">
        <v>9</v>
      </c>
      <c r="N20" s="32"/>
      <c r="O20" s="28"/>
      <c r="Q20" s="32"/>
      <c r="R20" s="32"/>
      <c r="S20" s="32"/>
    </row>
    <row r="21" spans="2:20" ht="15.75" customHeight="1" x14ac:dyDescent="0.25">
      <c r="B21" s="30"/>
      <c r="C21" s="41" t="s">
        <v>75</v>
      </c>
      <c r="D21" s="38"/>
      <c r="E21" s="32"/>
      <c r="F21" s="32"/>
      <c r="G21" s="33"/>
      <c r="I21" s="88" t="s">
        <v>78</v>
      </c>
      <c r="J21" s="81">
        <v>25</v>
      </c>
      <c r="K21" s="42" t="s">
        <v>79</v>
      </c>
      <c r="L21" s="43" t="str">
        <f>IF(ISERROR(J21/L20)=TRUE,"",ROUNDDOWN(J21/L20,0))</f>
        <v/>
      </c>
      <c r="M21" s="39" t="s">
        <v>0</v>
      </c>
      <c r="N21" s="32"/>
      <c r="O21" s="28"/>
      <c r="Q21" s="32"/>
      <c r="R21" s="40"/>
      <c r="S21" s="32"/>
    </row>
    <row r="22" spans="2:20" ht="15.75" customHeight="1" x14ac:dyDescent="0.2">
      <c r="B22" s="30"/>
      <c r="C22" s="41" t="s">
        <v>84</v>
      </c>
      <c r="D22" s="38"/>
      <c r="E22" s="32"/>
      <c r="F22" s="32"/>
      <c r="G22" s="33"/>
      <c r="I22" s="88" t="s">
        <v>78</v>
      </c>
      <c r="J22" s="81">
        <v>29</v>
      </c>
      <c r="K22" s="42" t="s">
        <v>79</v>
      </c>
      <c r="L22" s="8" t="str">
        <f>IF(ISERROR(J22/L20)=TRUE,"",ROUNDDOWN(J22/L20,0))</f>
        <v/>
      </c>
      <c r="M22" s="39" t="s">
        <v>0</v>
      </c>
      <c r="N22" s="32"/>
      <c r="O22" s="28"/>
      <c r="Q22" s="32"/>
      <c r="R22" s="40"/>
      <c r="S22" s="32"/>
    </row>
    <row r="23" spans="2:20" ht="15.75" customHeight="1" x14ac:dyDescent="0.25">
      <c r="B23" s="30"/>
      <c r="C23" s="38" t="s">
        <v>42</v>
      </c>
      <c r="D23" s="38"/>
      <c r="E23" s="32"/>
      <c r="F23" s="32"/>
      <c r="G23" s="33"/>
      <c r="I23" s="84" t="s">
        <v>78</v>
      </c>
      <c r="J23" s="81">
        <f>J21</f>
        <v>25</v>
      </c>
      <c r="K23" s="42" t="s">
        <v>79</v>
      </c>
      <c r="L23" s="43" t="str">
        <f>IF(ISBLANK(L20),"",ROUNDDOWN(L21*L18,0))</f>
        <v/>
      </c>
      <c r="M23" s="39" t="s">
        <v>0</v>
      </c>
      <c r="N23" s="32"/>
      <c r="O23" s="28"/>
      <c r="Q23" s="32"/>
      <c r="R23" s="40"/>
      <c r="S23" s="32"/>
    </row>
    <row r="24" spans="2:20" ht="15.75" customHeight="1" x14ac:dyDescent="0.25">
      <c r="B24" s="30"/>
      <c r="C24" s="38" t="s">
        <v>85</v>
      </c>
      <c r="D24" s="38"/>
      <c r="E24" s="32"/>
      <c r="F24" s="32"/>
      <c r="G24" s="33"/>
      <c r="I24" s="84" t="s">
        <v>78</v>
      </c>
      <c r="J24" s="81">
        <f>J22</f>
        <v>29</v>
      </c>
      <c r="K24" s="42" t="s">
        <v>79</v>
      </c>
      <c r="L24" s="43" t="str">
        <f>IF(ISBLANK(L20),"",ROUNDDOWN(L22*L14,0))</f>
        <v/>
      </c>
      <c r="M24" s="39" t="s">
        <v>0</v>
      </c>
      <c r="N24" s="32"/>
      <c r="O24" s="28"/>
      <c r="Q24" s="32"/>
      <c r="R24" s="40"/>
      <c r="S24" s="32"/>
    </row>
    <row r="25" spans="2:20" ht="15.75" customHeight="1" x14ac:dyDescent="0.25">
      <c r="B25" s="30"/>
      <c r="C25" s="44" t="s">
        <v>58</v>
      </c>
      <c r="D25" s="44"/>
      <c r="E25" s="45"/>
      <c r="F25" s="45"/>
      <c r="G25" s="46"/>
      <c r="H25" s="47"/>
      <c r="I25" s="83"/>
      <c r="J25" s="83"/>
      <c r="K25" s="48"/>
      <c r="L25" s="49"/>
      <c r="M25" s="50" t="s">
        <v>0</v>
      </c>
      <c r="N25" s="32"/>
      <c r="O25" s="28"/>
      <c r="Q25" s="122" t="str">
        <f>IF(L25&gt;L24,"Tierplatzzahl für Stall mit Kaltscharrraum: maximal "&amp;L24&amp;" "&amp;M25&amp;" möglich!","")</f>
        <v/>
      </c>
    </row>
    <row r="26" spans="2:20" ht="15.75" customHeight="1" x14ac:dyDescent="0.25">
      <c r="B26" s="30"/>
      <c r="C26" s="51" t="s">
        <v>83</v>
      </c>
      <c r="D26" s="38"/>
      <c r="E26" s="32"/>
      <c r="F26" s="32"/>
      <c r="G26" s="33"/>
      <c r="H26" s="42"/>
      <c r="I26" s="286" t="str">
        <f>IF(Q25="","",Q25)</f>
        <v/>
      </c>
      <c r="J26" s="286"/>
      <c r="K26" s="286"/>
      <c r="L26" s="286"/>
      <c r="M26" s="286"/>
      <c r="N26" s="32"/>
      <c r="O26" s="28"/>
    </row>
    <row r="27" spans="2:20" ht="9.75" customHeight="1" x14ac:dyDescent="0.25">
      <c r="B27" s="30"/>
      <c r="C27" s="38"/>
      <c r="D27" s="38"/>
      <c r="E27" s="32"/>
      <c r="F27" s="32"/>
      <c r="G27" s="33"/>
      <c r="H27" s="42"/>
      <c r="I27" s="286"/>
      <c r="J27" s="286"/>
      <c r="K27" s="286"/>
      <c r="L27" s="286"/>
      <c r="M27" s="286"/>
      <c r="N27" s="32"/>
      <c r="O27" s="28"/>
    </row>
    <row r="28" spans="2:20" ht="15.75" customHeight="1" x14ac:dyDescent="0.25">
      <c r="B28" s="30"/>
      <c r="C28" s="38" t="s">
        <v>1</v>
      </c>
      <c r="D28" s="38"/>
      <c r="E28" s="32"/>
      <c r="F28" s="32"/>
      <c r="G28" s="33"/>
      <c r="H28" s="35"/>
      <c r="I28" s="35"/>
      <c r="J28" s="35"/>
      <c r="K28" s="36"/>
      <c r="L28" s="270"/>
      <c r="M28" s="125"/>
      <c r="N28" s="32"/>
      <c r="O28" s="28"/>
    </row>
    <row r="29" spans="2:20" ht="15.75" customHeight="1" x14ac:dyDescent="0.25">
      <c r="B29" s="30"/>
      <c r="C29" s="38" t="s">
        <v>73</v>
      </c>
      <c r="D29" s="38"/>
      <c r="E29" s="32"/>
      <c r="F29" s="32"/>
      <c r="G29" s="33"/>
      <c r="H29" s="35"/>
      <c r="I29" s="35"/>
      <c r="J29" s="35"/>
      <c r="K29" s="36"/>
      <c r="L29" s="43" t="str">
        <f>IF(L25=0,"",ROUNDDOWN(L25*L28,0))</f>
        <v/>
      </c>
      <c r="M29" s="39" t="s">
        <v>0</v>
      </c>
      <c r="N29" s="32"/>
      <c r="O29" s="28"/>
    </row>
    <row r="30" spans="2:20" ht="9.75" customHeight="1" x14ac:dyDescent="0.25">
      <c r="B30" s="52"/>
      <c r="C30" s="32"/>
      <c r="D30" s="32"/>
      <c r="E30" s="32"/>
      <c r="F30" s="32"/>
      <c r="G30" s="33"/>
      <c r="H30" s="32"/>
      <c r="I30" s="32"/>
      <c r="J30" s="32"/>
      <c r="K30" s="33"/>
      <c r="L30" s="32"/>
      <c r="M30" s="32"/>
      <c r="N30" s="32"/>
      <c r="O30" s="28"/>
    </row>
    <row r="31" spans="2:20" ht="15.75" customHeight="1" x14ac:dyDescent="0.25">
      <c r="B31" s="53" t="s">
        <v>18</v>
      </c>
      <c r="C31" s="31" t="s">
        <v>60</v>
      </c>
      <c r="D31" s="21"/>
      <c r="E31" s="21"/>
      <c r="F31" s="32"/>
      <c r="G31" s="33"/>
      <c r="H31" s="32"/>
      <c r="I31" s="32"/>
      <c r="J31" s="32"/>
      <c r="K31" s="33"/>
      <c r="L31" s="32"/>
      <c r="M31" s="32"/>
      <c r="N31" s="32"/>
      <c r="O31" s="28"/>
      <c r="Q31" s="54"/>
    </row>
    <row r="32" spans="2:20" ht="15.75" customHeight="1" x14ac:dyDescent="0.25">
      <c r="B32" s="52"/>
      <c r="C32" s="38" t="s">
        <v>27</v>
      </c>
      <c r="D32" s="38"/>
      <c r="E32" s="38"/>
      <c r="F32" s="38"/>
      <c r="G32" s="38"/>
      <c r="H32" s="32"/>
      <c r="I32" s="32"/>
      <c r="J32" s="32"/>
      <c r="K32" s="32"/>
      <c r="L32" s="55"/>
      <c r="M32" s="36"/>
      <c r="N32" s="32"/>
      <c r="O32" s="28"/>
      <c r="Q32" s="56" t="s">
        <v>2</v>
      </c>
    </row>
    <row r="33" spans="2:17" ht="15.75" customHeight="1" x14ac:dyDescent="0.25">
      <c r="B33" s="52"/>
      <c r="C33" s="38" t="s">
        <v>10</v>
      </c>
      <c r="D33" s="38"/>
      <c r="E33" s="38"/>
      <c r="F33" s="38"/>
      <c r="G33" s="38"/>
      <c r="H33" s="32"/>
      <c r="I33" s="32"/>
      <c r="J33" s="32"/>
      <c r="K33" s="32"/>
      <c r="L33" s="55"/>
      <c r="M33" s="36"/>
      <c r="N33" s="32"/>
      <c r="O33" s="28"/>
      <c r="Q33" s="57" t="s">
        <v>3</v>
      </c>
    </row>
    <row r="34" spans="2:17" ht="15.75" customHeight="1" x14ac:dyDescent="0.25">
      <c r="B34" s="52"/>
      <c r="C34" s="38" t="s">
        <v>56</v>
      </c>
      <c r="D34" s="38"/>
      <c r="E34" s="38"/>
      <c r="F34" s="38"/>
      <c r="G34" s="38"/>
      <c r="H34" s="32"/>
      <c r="I34" s="32"/>
      <c r="J34" s="32"/>
      <c r="K34" s="32"/>
      <c r="L34" s="55"/>
      <c r="M34" s="36"/>
      <c r="N34" s="32"/>
      <c r="O34" s="28"/>
    </row>
    <row r="35" spans="2:17" ht="15.75" customHeight="1" x14ac:dyDescent="0.25">
      <c r="B35" s="52"/>
      <c r="C35" s="38" t="s">
        <v>11</v>
      </c>
      <c r="D35" s="38"/>
      <c r="E35" s="38"/>
      <c r="F35" s="38"/>
      <c r="G35" s="38"/>
      <c r="H35" s="32"/>
      <c r="I35" s="32"/>
      <c r="J35" s="32"/>
      <c r="K35" s="32"/>
      <c r="L35" s="55"/>
      <c r="M35" s="36"/>
      <c r="N35" s="32"/>
      <c r="O35" s="28"/>
    </row>
    <row r="36" spans="2:17" ht="15.75" customHeight="1" x14ac:dyDescent="0.25">
      <c r="B36" s="52"/>
      <c r="C36" s="38" t="s">
        <v>28</v>
      </c>
      <c r="D36" s="38"/>
      <c r="E36" s="38"/>
      <c r="F36" s="38"/>
      <c r="G36" s="38"/>
      <c r="H36" s="32"/>
      <c r="I36" s="32"/>
      <c r="J36" s="32"/>
      <c r="K36" s="32"/>
      <c r="L36" s="55"/>
      <c r="M36" s="36"/>
      <c r="N36" s="32"/>
      <c r="O36" s="28"/>
    </row>
    <row r="37" spans="2:17" ht="15.75" customHeight="1" x14ac:dyDescent="0.25">
      <c r="B37" s="53"/>
      <c r="C37" s="247" t="s">
        <v>141</v>
      </c>
      <c r="D37" s="38"/>
      <c r="E37" s="38"/>
      <c r="F37" s="38"/>
      <c r="G37" s="38"/>
      <c r="H37" s="32"/>
      <c r="I37" s="32"/>
      <c r="J37" s="32"/>
      <c r="K37" s="32"/>
      <c r="L37" s="58"/>
      <c r="M37" s="33"/>
      <c r="N37" s="32"/>
      <c r="O37" s="28"/>
    </row>
    <row r="38" spans="2:17" ht="15.75" customHeight="1" x14ac:dyDescent="0.25">
      <c r="B38" s="52"/>
      <c r="C38" s="247" t="s">
        <v>135</v>
      </c>
      <c r="D38" s="38"/>
      <c r="E38" s="38"/>
      <c r="F38" s="38"/>
      <c r="G38" s="38"/>
      <c r="H38" s="32"/>
      <c r="I38" s="32"/>
      <c r="J38" s="32"/>
      <c r="K38" s="32"/>
      <c r="L38" s="55"/>
      <c r="M38" s="36"/>
      <c r="N38" s="32"/>
      <c r="O38" s="28"/>
    </row>
    <row r="39" spans="2:17" ht="9.75" customHeight="1" x14ac:dyDescent="0.25">
      <c r="B39" s="52"/>
      <c r="C39" s="32"/>
      <c r="D39" s="32"/>
      <c r="E39" s="32"/>
      <c r="F39" s="32"/>
      <c r="G39" s="32"/>
      <c r="H39" s="32"/>
      <c r="I39" s="32"/>
      <c r="J39" s="32"/>
      <c r="K39" s="33"/>
      <c r="L39" s="32"/>
      <c r="M39" s="34"/>
      <c r="N39" s="32"/>
      <c r="O39" s="28"/>
    </row>
    <row r="40" spans="2:17" ht="15.75" customHeight="1" x14ac:dyDescent="0.25">
      <c r="B40" s="53" t="s">
        <v>19</v>
      </c>
      <c r="C40" s="31" t="s">
        <v>4</v>
      </c>
      <c r="D40" s="32"/>
      <c r="E40" s="32"/>
      <c r="F40" s="32"/>
      <c r="G40" s="32"/>
      <c r="H40" s="32"/>
      <c r="I40" s="32"/>
      <c r="J40" s="32"/>
      <c r="K40" s="33"/>
      <c r="L40" s="32"/>
      <c r="M40" s="34"/>
      <c r="N40" s="32"/>
      <c r="O40" s="28"/>
    </row>
    <row r="41" spans="2:17" ht="15.75" customHeight="1" x14ac:dyDescent="0.25">
      <c r="B41" s="52"/>
      <c r="C41" s="247" t="s">
        <v>134</v>
      </c>
      <c r="D41" s="32"/>
      <c r="E41" s="32"/>
      <c r="F41" s="32"/>
      <c r="G41" s="32"/>
      <c r="H41" s="32"/>
      <c r="I41" s="32"/>
      <c r="J41" s="32"/>
      <c r="K41" s="32"/>
      <c r="L41" s="55"/>
      <c r="M41" s="36"/>
      <c r="N41" s="32"/>
      <c r="O41" s="28"/>
    </row>
    <row r="42" spans="2:17" ht="15.75" customHeight="1" x14ac:dyDescent="0.25">
      <c r="B42" s="52"/>
      <c r="C42" s="247" t="s">
        <v>131</v>
      </c>
      <c r="D42" s="32"/>
      <c r="E42" s="32"/>
      <c r="F42" s="32"/>
      <c r="G42" s="32"/>
      <c r="H42" s="32"/>
      <c r="I42" s="32"/>
      <c r="J42" s="32"/>
      <c r="K42" s="32"/>
      <c r="L42" s="55"/>
      <c r="M42" s="36"/>
      <c r="N42" s="32"/>
      <c r="O42" s="28"/>
    </row>
    <row r="43" spans="2:17" ht="9.75" customHeight="1" x14ac:dyDescent="0.25">
      <c r="B43" s="52"/>
      <c r="C43" s="32"/>
      <c r="D43" s="32"/>
      <c r="E43" s="32"/>
      <c r="F43" s="32"/>
      <c r="G43" s="32"/>
      <c r="H43" s="32"/>
      <c r="I43" s="32"/>
      <c r="J43" s="32"/>
      <c r="K43" s="33"/>
      <c r="L43" s="33"/>
      <c r="M43" s="36"/>
      <c r="N43" s="32"/>
      <c r="O43" s="28"/>
    </row>
    <row r="44" spans="2:17" ht="15.75" customHeight="1" x14ac:dyDescent="0.25">
      <c r="B44" s="53" t="s">
        <v>20</v>
      </c>
      <c r="C44" s="31" t="s">
        <v>12</v>
      </c>
      <c r="D44" s="32"/>
      <c r="E44" s="32"/>
      <c r="F44" s="32"/>
      <c r="G44" s="32"/>
      <c r="H44" s="32"/>
      <c r="I44" s="32"/>
      <c r="J44" s="32"/>
      <c r="K44" s="33"/>
      <c r="L44" s="32"/>
      <c r="M44" s="34"/>
      <c r="N44" s="32"/>
      <c r="O44" s="28"/>
    </row>
    <row r="45" spans="2:17" ht="15.75" customHeight="1" x14ac:dyDescent="0.25">
      <c r="B45" s="59"/>
      <c r="C45" s="38" t="s">
        <v>13</v>
      </c>
      <c r="D45" s="32"/>
      <c r="E45" s="32"/>
      <c r="F45" s="32"/>
      <c r="G45" s="32"/>
      <c r="H45" s="32"/>
      <c r="I45" s="32"/>
      <c r="J45" s="32"/>
      <c r="K45" s="32"/>
      <c r="L45" s="55"/>
      <c r="M45" s="36"/>
      <c r="N45" s="32"/>
      <c r="O45" s="28"/>
    </row>
    <row r="46" spans="2:17" ht="15.75" customHeight="1" x14ac:dyDescent="0.25">
      <c r="B46" s="52"/>
      <c r="C46" s="38" t="s">
        <v>14</v>
      </c>
      <c r="D46" s="32"/>
      <c r="E46" s="32"/>
      <c r="F46" s="32"/>
      <c r="G46" s="32"/>
      <c r="H46" s="32"/>
      <c r="I46" s="32"/>
      <c r="J46" s="32"/>
      <c r="K46" s="32"/>
      <c r="L46" s="55"/>
      <c r="M46" s="36"/>
      <c r="N46" s="32"/>
      <c r="O46" s="28"/>
    </row>
    <row r="47" spans="2:17" ht="9.75" customHeight="1" x14ac:dyDescent="0.25">
      <c r="B47" s="52"/>
      <c r="C47" s="38"/>
      <c r="D47" s="32"/>
      <c r="E47" s="32"/>
      <c r="F47" s="32"/>
      <c r="G47" s="32"/>
      <c r="H47" s="32"/>
      <c r="I47" s="32"/>
      <c r="J47" s="32"/>
      <c r="K47" s="32"/>
      <c r="L47" s="60"/>
      <c r="M47" s="36"/>
      <c r="N47" s="32"/>
      <c r="O47" s="28"/>
    </row>
    <row r="48" spans="2:17" ht="15.75" customHeight="1" x14ac:dyDescent="0.25">
      <c r="B48" s="53" t="s">
        <v>21</v>
      </c>
      <c r="C48" s="31" t="s">
        <v>15</v>
      </c>
      <c r="D48" s="32"/>
      <c r="E48" s="32"/>
      <c r="F48" s="32"/>
      <c r="G48" s="32"/>
      <c r="H48" s="32"/>
      <c r="I48" s="32"/>
      <c r="J48" s="32"/>
      <c r="K48" s="32"/>
      <c r="L48" s="61"/>
      <c r="M48" s="36"/>
      <c r="N48" s="32"/>
      <c r="O48" s="28"/>
    </row>
    <row r="49" spans="2:16" ht="15.75" customHeight="1" x14ac:dyDescent="0.25">
      <c r="B49" s="52"/>
      <c r="C49" s="38" t="s">
        <v>16</v>
      </c>
      <c r="D49" s="32"/>
      <c r="E49" s="32"/>
      <c r="F49" s="32"/>
      <c r="G49" s="32"/>
      <c r="H49" s="32"/>
      <c r="I49" s="32"/>
      <c r="J49" s="32"/>
      <c r="K49" s="32"/>
      <c r="L49" s="55"/>
      <c r="M49" s="36"/>
      <c r="N49" s="32"/>
      <c r="O49" s="28"/>
    </row>
    <row r="50" spans="2:16" ht="9.75" customHeight="1" x14ac:dyDescent="0.25">
      <c r="B50" s="52"/>
      <c r="C50" s="38"/>
      <c r="D50" s="32"/>
      <c r="E50" s="32"/>
      <c r="F50" s="32"/>
      <c r="G50" s="32"/>
      <c r="H50" s="32"/>
      <c r="I50" s="32"/>
      <c r="J50" s="32"/>
      <c r="K50" s="32"/>
      <c r="L50" s="60"/>
      <c r="M50" s="36"/>
      <c r="N50" s="32"/>
      <c r="O50" s="28"/>
    </row>
    <row r="51" spans="2:16" ht="15.75" customHeight="1" x14ac:dyDescent="0.25">
      <c r="B51" s="53" t="s">
        <v>22</v>
      </c>
      <c r="C51" s="31" t="s">
        <v>5</v>
      </c>
      <c r="D51" s="32"/>
      <c r="E51" s="32"/>
      <c r="F51" s="32"/>
      <c r="G51" s="32"/>
      <c r="H51" s="32"/>
      <c r="I51" s="32"/>
      <c r="J51" s="32"/>
      <c r="K51" s="32"/>
      <c r="L51" s="32"/>
      <c r="M51" s="34"/>
      <c r="N51" s="32"/>
      <c r="O51" s="28"/>
    </row>
    <row r="52" spans="2:16" ht="15.75" customHeight="1" x14ac:dyDescent="0.25">
      <c r="B52" s="52"/>
      <c r="C52" s="38" t="s">
        <v>6</v>
      </c>
      <c r="D52" s="38"/>
      <c r="E52" s="38"/>
      <c r="F52" s="38"/>
      <c r="G52" s="38"/>
      <c r="H52" s="38"/>
      <c r="I52" s="38"/>
      <c r="J52" s="38"/>
      <c r="K52" s="32"/>
      <c r="L52" s="55"/>
      <c r="M52" s="36"/>
      <c r="N52" s="32"/>
      <c r="O52" s="28"/>
    </row>
    <row r="53" spans="2:16" ht="15.75" customHeight="1" x14ac:dyDescent="0.25">
      <c r="B53" s="52"/>
      <c r="C53" s="38" t="s">
        <v>29</v>
      </c>
      <c r="D53" s="38"/>
      <c r="E53" s="38"/>
      <c r="F53" s="38"/>
      <c r="G53" s="38"/>
      <c r="H53" s="38"/>
      <c r="I53" s="38"/>
      <c r="J53" s="38"/>
      <c r="K53" s="32"/>
      <c r="L53" s="55"/>
      <c r="M53" s="36"/>
      <c r="N53" s="32"/>
      <c r="O53" s="28"/>
    </row>
    <row r="54" spans="2:16" ht="15.75" customHeight="1" x14ac:dyDescent="0.25">
      <c r="B54" s="52"/>
      <c r="C54" s="38" t="s">
        <v>62</v>
      </c>
      <c r="D54" s="38"/>
      <c r="E54" s="38"/>
      <c r="F54" s="38"/>
      <c r="G54" s="38"/>
      <c r="H54" s="38"/>
      <c r="I54" s="38"/>
      <c r="J54" s="38"/>
      <c r="K54" s="32"/>
      <c r="L54" s="55"/>
      <c r="M54" s="36"/>
      <c r="N54" s="32"/>
      <c r="O54" s="28"/>
    </row>
    <row r="55" spans="2:16" ht="6.75" customHeight="1" x14ac:dyDescent="0.25">
      <c r="B55" s="62"/>
      <c r="C55" s="63"/>
      <c r="D55" s="63"/>
      <c r="E55" s="63"/>
      <c r="F55" s="63"/>
      <c r="G55" s="63"/>
      <c r="H55" s="63"/>
      <c r="I55" s="63"/>
      <c r="J55" s="63"/>
      <c r="K55" s="63"/>
      <c r="L55" s="63"/>
      <c r="M55" s="63"/>
      <c r="N55" s="64"/>
      <c r="O55" s="28"/>
    </row>
    <row r="56" spans="2:16" ht="6.75" customHeight="1" x14ac:dyDescent="0.25">
      <c r="B56" s="65"/>
      <c r="C56" s="66"/>
      <c r="D56" s="66"/>
      <c r="E56" s="66"/>
      <c r="F56" s="66"/>
      <c r="G56" s="66"/>
      <c r="H56" s="66"/>
      <c r="I56" s="66"/>
      <c r="J56" s="66"/>
      <c r="K56" s="66"/>
      <c r="L56" s="66"/>
      <c r="M56" s="66"/>
      <c r="N56" s="66"/>
      <c r="O56" s="67"/>
    </row>
    <row r="57" spans="2:16" ht="15.75" customHeight="1" x14ac:dyDescent="0.25">
      <c r="B57" s="68"/>
      <c r="C57" s="69" t="s">
        <v>35</v>
      </c>
      <c r="D57" s="66"/>
      <c r="E57" s="66"/>
      <c r="F57" s="66"/>
      <c r="G57" s="66"/>
      <c r="H57" s="66"/>
      <c r="I57" s="66"/>
      <c r="J57" s="66"/>
      <c r="K57" s="70"/>
      <c r="L57" s="70"/>
      <c r="M57" s="70"/>
      <c r="N57" s="70"/>
      <c r="O57" s="67" t="s">
        <v>25</v>
      </c>
    </row>
    <row r="58" spans="2:16" ht="15.75" customHeight="1" x14ac:dyDescent="0.25">
      <c r="B58" s="68"/>
      <c r="C58" s="246" t="s">
        <v>129</v>
      </c>
      <c r="D58" s="71"/>
      <c r="E58" s="66"/>
      <c r="F58" s="66"/>
      <c r="G58" s="66"/>
      <c r="H58" s="66"/>
      <c r="I58" s="66"/>
      <c r="J58" s="66"/>
      <c r="K58" s="72"/>
      <c r="L58" s="120"/>
      <c r="M58" s="70"/>
      <c r="N58" s="70"/>
      <c r="O58" s="73"/>
    </row>
    <row r="59" spans="2:16" ht="6.75" customHeight="1" x14ac:dyDescent="0.25">
      <c r="B59" s="68"/>
      <c r="C59" s="66"/>
      <c r="D59" s="66"/>
      <c r="E59" s="66"/>
      <c r="F59" s="66"/>
      <c r="G59" s="66"/>
      <c r="H59" s="66"/>
      <c r="I59" s="66"/>
      <c r="J59" s="66"/>
      <c r="K59" s="66"/>
      <c r="L59" s="74"/>
      <c r="M59" s="70"/>
      <c r="N59" s="70"/>
      <c r="O59" s="67"/>
    </row>
    <row r="60" spans="2:16" ht="15.75" customHeight="1" x14ac:dyDescent="0.25">
      <c r="B60" s="68"/>
      <c r="C60" s="234" t="s">
        <v>107</v>
      </c>
      <c r="D60" s="66"/>
      <c r="E60" s="66"/>
      <c r="F60" s="66"/>
      <c r="G60" s="66"/>
      <c r="H60" s="66"/>
      <c r="I60" s="66"/>
      <c r="J60" s="66"/>
      <c r="K60" s="72"/>
      <c r="L60" s="120"/>
      <c r="M60" s="75"/>
      <c r="N60" s="70"/>
      <c r="O60" s="67" t="s">
        <v>33</v>
      </c>
    </row>
    <row r="61" spans="2:16" ht="6.75" customHeight="1" x14ac:dyDescent="0.25">
      <c r="B61" s="68"/>
      <c r="C61" s="66"/>
      <c r="D61" s="66"/>
      <c r="E61" s="66"/>
      <c r="F61" s="66"/>
      <c r="G61" s="66"/>
      <c r="H61" s="66"/>
      <c r="I61" s="66"/>
      <c r="J61" s="66"/>
      <c r="K61" s="66"/>
      <c r="L61" s="265"/>
      <c r="M61" s="70"/>
      <c r="N61" s="70"/>
      <c r="O61" s="67"/>
    </row>
    <row r="62" spans="2:16" ht="15.75" customHeight="1" x14ac:dyDescent="0.25">
      <c r="B62" s="68"/>
      <c r="C62" s="280" t="s">
        <v>101</v>
      </c>
      <c r="D62" s="281"/>
      <c r="E62" s="281"/>
      <c r="F62" s="281"/>
      <c r="G62" s="281"/>
      <c r="H62" s="281"/>
      <c r="I62" s="281"/>
      <c r="J62" s="281"/>
      <c r="K62" s="282"/>
      <c r="L62" s="120"/>
      <c r="M62" s="75"/>
      <c r="N62" s="70"/>
      <c r="O62" s="73"/>
    </row>
    <row r="63" spans="2:16" ht="6.75" customHeight="1" thickBot="1" x14ac:dyDescent="0.3">
      <c r="B63" s="76"/>
      <c r="C63" s="77"/>
      <c r="D63" s="77"/>
      <c r="E63" s="77"/>
      <c r="F63" s="77"/>
      <c r="G63" s="77"/>
      <c r="H63" s="77"/>
      <c r="I63" s="77"/>
      <c r="J63" s="77"/>
      <c r="K63" s="77"/>
      <c r="L63" s="78"/>
      <c r="M63" s="78"/>
      <c r="N63" s="79"/>
      <c r="O63" s="80"/>
    </row>
    <row r="64" spans="2:16" ht="11.1" customHeight="1" x14ac:dyDescent="0.25">
      <c r="P64" s="18"/>
    </row>
    <row r="65" spans="12:15" x14ac:dyDescent="0.25">
      <c r="L65" s="283"/>
      <c r="M65" s="283"/>
      <c r="N65" s="283"/>
      <c r="O65" s="283"/>
    </row>
  </sheetData>
  <sheetProtection algorithmName="SHA-512" hashValue="7ruGOKc7iIWQk2dvz0ETdcnknfuxd7KWNlAv1+twcGNmaOZ38bGTGy0oY6MGAujL0fbtkQOtNWJ0dR47shXClQ==" saltValue="3q4o1T3YGIDs9HLE5HOIZQ==" spinCount="100000" sheet="1" objects="1" scenarios="1"/>
  <mergeCells count="9">
    <mergeCell ref="O2:O8"/>
    <mergeCell ref="G7:M7"/>
    <mergeCell ref="G9:M9"/>
    <mergeCell ref="C62:K62"/>
    <mergeCell ref="L65:O65"/>
    <mergeCell ref="I26:M27"/>
    <mergeCell ref="C16:K16"/>
    <mergeCell ref="C17:K17"/>
    <mergeCell ref="C18:K18"/>
  </mergeCells>
  <dataValidations count="4">
    <dataValidation type="list" allowBlank="1" showInputMessage="1" showErrorMessage="1" error="Bitte aus Liste auswählen!" sqref="L32:L36 L38 L41:L42 L45:L46 L49 L52:L54">
      <formula1>$Q$31:$Q$33</formula1>
    </dataValidation>
    <dataValidation type="whole" allowBlank="1" showInputMessage="1" showErrorMessage="1" errorTitle="Tierplatzzahl tatsächlich" error="Tierplatzzahl für Stall mit Kaltscharrraum maximal möglich: siehe Hinweis" sqref="L25">
      <formula1>0</formula1>
      <formula2>L24</formula2>
    </dataValidation>
    <dataValidation type="decimal" allowBlank="1" showInputMessage="1" showErrorMessage="1" errorTitle="Umtriebe im Kalenderjahr" error="Bitte geben Sie einen Wert zwischen 0 und 9 ein!" sqref="L28">
      <formula1>0</formula1>
      <formula2>9</formula2>
    </dataValidation>
    <dataValidation type="decimal" allowBlank="1" showInputMessage="1" showErrorMessage="1" errorTitle="Angestrebtes Gewicht/Tier" error="Es sind maximal 4,0 kg je Tier in der Endmast zulässig!" sqref="L20">
      <formula1>0</formula1>
      <formula2>4</formula2>
    </dataValidation>
  </dataValidations>
  <printOptions horizontalCentered="1"/>
  <pageMargins left="0.7" right="0.7" top="0.78740157499999996" bottom="0.78740157499999996" header="0.3" footer="0.3"/>
  <pageSetup paperSize="9" scale="77" orientation="portrait" r:id="rId1"/>
  <headerFooter>
    <oddFooter>&amp;LMinisterium für Ernährung, Ländlichen Raum und Verbraucherschutz&amp;RFAKT II G3 - Version 3, 29.11.2023</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4" tint="0.59999389629810485"/>
    <pageSetUpPr fitToPage="1"/>
  </sheetPr>
  <dimension ref="B1"/>
  <sheetViews>
    <sheetView showGridLines="0" view="pageLayout" zoomScaleNormal="100" zoomScaleSheetLayoutView="100" workbookViewId="0">
      <selection activeCell="L20" sqref="L20"/>
    </sheetView>
  </sheetViews>
  <sheetFormatPr baseColWidth="10" defaultRowHeight="15" x14ac:dyDescent="0.25"/>
  <cols>
    <col min="1" max="1" width="16.5703125" customWidth="1"/>
    <col min="9" max="9" width="11.42578125" customWidth="1"/>
    <col min="10" max="10" width="4" customWidth="1"/>
  </cols>
  <sheetData>
    <row r="1" spans="2:2" ht="18" x14ac:dyDescent="0.25">
      <c r="B1" s="4" t="s">
        <v>114</v>
      </c>
    </row>
  </sheetData>
  <sheetProtection algorithmName="SHA-512" hashValue="J2Eu/eKn360eiNxvBfLP7ZUSGfKxivalPBlrvY2+uHZVyP2I0bBGsNaO6Jm01hkzaxNT0fw5AwnoqJgOdko6XA==" saltValue="OaedYny2K5X9VTpoHsh8Sg==" spinCount="100000" sheet="1" objects="1" scenarios="1"/>
  <printOptions horizontalCentered="1"/>
  <pageMargins left="0.7" right="0.7" top="0.78740157499999996" bottom="0.78740157499999996" header="0.3" footer="0.3"/>
  <pageSetup paperSize="9" scale="78" orientation="portrait" r:id="rId1"/>
  <headerFooter>
    <oddFooter>&amp;LMinisterium für Ernährung, Ländlichen Raum und Verbraucherschutz&amp;RFAKT II G3 - Version 3, 29.11.2023</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theme="5" tint="0.79998168889431442"/>
    <pageSetUpPr fitToPage="1"/>
  </sheetPr>
  <dimension ref="A1:IU58"/>
  <sheetViews>
    <sheetView showGridLines="0" view="pageLayout" topLeftCell="A22" zoomScaleNormal="100" zoomScaleSheetLayoutView="115" workbookViewId="0">
      <selection activeCell="L22" sqref="L22"/>
    </sheetView>
  </sheetViews>
  <sheetFormatPr baseColWidth="10" defaultColWidth="11.42578125" defaultRowHeight="12.75" x14ac:dyDescent="0.25"/>
  <cols>
    <col min="1" max="1" width="1.5703125" style="19" customWidth="1"/>
    <col min="2" max="2" width="4" style="81" customWidth="1"/>
    <col min="3" max="3" width="6.7109375" style="19" customWidth="1"/>
    <col min="4" max="5" width="6.5703125" style="19" customWidth="1"/>
    <col min="6" max="6" width="10.5703125" style="19" customWidth="1"/>
    <col min="7" max="7" width="7.85546875" style="81" customWidth="1"/>
    <col min="8" max="8" width="12.140625" style="19" customWidth="1"/>
    <col min="9" max="9" width="5.140625" style="19" customWidth="1"/>
    <col min="10" max="10" width="3.28515625" style="19" bestFit="1" customWidth="1"/>
    <col min="11" max="11" width="15.85546875" style="81" customWidth="1"/>
    <col min="12" max="12" width="10.5703125" style="19" customWidth="1"/>
    <col min="13" max="13" width="5.5703125" style="19" customWidth="1"/>
    <col min="14" max="14" width="1.7109375" style="19" customWidth="1"/>
    <col min="15" max="15" width="14.28515625" style="19" customWidth="1"/>
    <col min="16" max="16" width="2.7109375" style="19" customWidth="1"/>
    <col min="17" max="17" width="7" style="19" hidden="1" customWidth="1"/>
    <col min="18" max="18" width="8.5703125" style="19" bestFit="1" customWidth="1"/>
    <col min="19" max="19" width="3.28515625" style="19" bestFit="1" customWidth="1"/>
    <col min="20" max="21" width="12.5703125" style="19" customWidth="1"/>
    <col min="22" max="16384" width="11.42578125" style="19"/>
  </cols>
  <sheetData>
    <row r="1" spans="1:255" ht="15" customHeight="1" x14ac:dyDescent="0.25">
      <c r="A1" s="18"/>
      <c r="B1" s="16" t="str">
        <f>"Hinweis: Beim Mobilstall ist die Stallinnenfläche gleich der Stallgrundfläche (d.h. ein KSR wird nicht berücksichtigt)"</f>
        <v>Hinweis: Beim Mobilstall ist die Stallinnenfläche gleich der Stallgrundfläche (d.h. ein KSR wird nicht berücksichtigt)</v>
      </c>
    </row>
    <row r="2" spans="1:255" ht="6.75" customHeight="1" thickBot="1" x14ac:dyDescent="0.3"/>
    <row r="3" spans="1:255" ht="6.75" customHeight="1" x14ac:dyDescent="0.25">
      <c r="A3" s="18"/>
      <c r="B3" s="105"/>
      <c r="C3" s="106"/>
      <c r="D3" s="106"/>
      <c r="E3" s="106"/>
      <c r="F3" s="107"/>
      <c r="G3" s="108"/>
      <c r="H3" s="106"/>
      <c r="I3" s="106"/>
      <c r="J3" s="106"/>
      <c r="K3" s="106"/>
      <c r="L3" s="106"/>
      <c r="M3" s="106"/>
      <c r="N3" s="106"/>
      <c r="O3" s="277" t="s">
        <v>24</v>
      </c>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row>
    <row r="4" spans="1:255" ht="15.75" customHeight="1" x14ac:dyDescent="0.25">
      <c r="B4" s="109" t="s">
        <v>80</v>
      </c>
      <c r="C4" s="110"/>
      <c r="D4" s="110"/>
      <c r="E4" s="110"/>
      <c r="F4" s="111"/>
      <c r="G4" s="112"/>
      <c r="H4" s="110"/>
      <c r="I4" s="110"/>
      <c r="J4" s="110"/>
      <c r="K4" s="110"/>
      <c r="L4" s="110"/>
      <c r="M4" s="110"/>
      <c r="N4" s="110"/>
      <c r="O4" s="278"/>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row>
    <row r="5" spans="1:255" ht="15.75" customHeight="1" x14ac:dyDescent="0.25">
      <c r="B5" s="113" t="s">
        <v>76</v>
      </c>
      <c r="C5" s="110"/>
      <c r="D5" s="114" t="s">
        <v>112</v>
      </c>
      <c r="E5" s="115"/>
      <c r="F5" s="115"/>
      <c r="G5" s="116"/>
      <c r="H5" s="117"/>
      <c r="I5" s="110"/>
      <c r="J5" s="110"/>
      <c r="K5" s="110"/>
      <c r="L5" s="110"/>
      <c r="M5" s="110"/>
      <c r="N5" s="110"/>
      <c r="O5" s="278"/>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row>
    <row r="6" spans="1:255" ht="6.75" customHeight="1" x14ac:dyDescent="0.25">
      <c r="B6" s="118"/>
      <c r="C6" s="110"/>
      <c r="D6" s="110"/>
      <c r="E6" s="110"/>
      <c r="F6" s="111"/>
      <c r="G6" s="112"/>
      <c r="H6" s="110"/>
      <c r="I6" s="110"/>
      <c r="J6" s="110"/>
      <c r="K6" s="110"/>
      <c r="L6" s="110"/>
      <c r="M6" s="110"/>
      <c r="N6" s="110"/>
      <c r="O6" s="278"/>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row>
    <row r="7" spans="1:255" ht="6.75" customHeight="1" x14ac:dyDescent="0.25">
      <c r="B7" s="82"/>
      <c r="C7" s="21"/>
      <c r="D7" s="21"/>
      <c r="E7" s="21"/>
      <c r="F7" s="86"/>
      <c r="G7" s="32"/>
      <c r="H7" s="87"/>
      <c r="I7" s="87"/>
      <c r="J7" s="87"/>
      <c r="K7" s="87"/>
      <c r="L7" s="87"/>
      <c r="M7" s="87"/>
      <c r="N7" s="21"/>
      <c r="O7" s="278"/>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row>
    <row r="8" spans="1:255" ht="15.75" customHeight="1" x14ac:dyDescent="0.25">
      <c r="B8" s="82" t="s">
        <v>34</v>
      </c>
      <c r="C8" s="21"/>
      <c r="D8" s="21"/>
      <c r="E8" s="21"/>
      <c r="F8" s="22" t="s">
        <v>30</v>
      </c>
      <c r="G8" s="284"/>
      <c r="H8" s="284"/>
      <c r="I8" s="284"/>
      <c r="J8" s="284"/>
      <c r="K8" s="284"/>
      <c r="L8" s="284"/>
      <c r="M8" s="284"/>
      <c r="N8" s="21"/>
      <c r="O8" s="278"/>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row>
    <row r="9" spans="1:255" ht="6.75" customHeight="1" x14ac:dyDescent="0.25">
      <c r="B9" s="23"/>
      <c r="C9" s="21"/>
      <c r="D9" s="21"/>
      <c r="E9" s="21"/>
      <c r="F9" s="24"/>
      <c r="G9" s="24"/>
      <c r="H9" s="24"/>
      <c r="I9" s="24"/>
      <c r="J9" s="24"/>
      <c r="K9" s="24"/>
      <c r="L9" s="24"/>
      <c r="M9" s="24"/>
      <c r="N9" s="25"/>
      <c r="O9" s="279"/>
    </row>
    <row r="10" spans="1:255" ht="15.75" customHeight="1" x14ac:dyDescent="0.25">
      <c r="B10" s="23" t="s">
        <v>77</v>
      </c>
      <c r="C10" s="26"/>
      <c r="D10" s="27"/>
      <c r="E10" s="21"/>
      <c r="F10" s="22" t="s">
        <v>31</v>
      </c>
      <c r="G10" s="285"/>
      <c r="H10" s="285"/>
      <c r="I10" s="285"/>
      <c r="J10" s="285"/>
      <c r="K10" s="285"/>
      <c r="L10" s="285"/>
      <c r="M10" s="285"/>
      <c r="N10" s="25"/>
      <c r="O10" s="28"/>
    </row>
    <row r="11" spans="1:255" ht="6.75" customHeight="1" x14ac:dyDescent="0.25">
      <c r="B11" s="23"/>
      <c r="C11" s="21"/>
      <c r="D11" s="21"/>
      <c r="E11" s="21"/>
      <c r="F11" s="24"/>
      <c r="G11" s="24"/>
      <c r="H11" s="24"/>
      <c r="I11" s="24"/>
      <c r="J11" s="24"/>
      <c r="K11" s="24"/>
      <c r="L11" s="24"/>
      <c r="M11" s="24"/>
      <c r="N11" s="25"/>
      <c r="O11" s="28"/>
    </row>
    <row r="12" spans="1:255" ht="15.75" customHeight="1" x14ac:dyDescent="0.25">
      <c r="B12" s="29" t="s">
        <v>136</v>
      </c>
      <c r="C12" s="21"/>
      <c r="D12" s="21"/>
      <c r="E12" s="21"/>
      <c r="F12" s="24"/>
      <c r="G12" s="24"/>
      <c r="H12" s="24"/>
      <c r="I12" s="24"/>
      <c r="J12" s="24"/>
      <c r="K12" s="24"/>
      <c r="L12" s="24"/>
      <c r="M12" s="24"/>
      <c r="N12" s="25"/>
      <c r="O12" s="28"/>
    </row>
    <row r="13" spans="1:255" ht="15.75" customHeight="1" x14ac:dyDescent="0.25">
      <c r="B13" s="23"/>
      <c r="C13" s="21"/>
      <c r="D13" s="21"/>
      <c r="E13" s="21"/>
      <c r="F13" s="24"/>
      <c r="G13" s="24"/>
      <c r="H13" s="24"/>
      <c r="I13" s="24"/>
      <c r="J13" s="24"/>
      <c r="K13" s="24"/>
      <c r="L13" s="24"/>
      <c r="M13" s="24"/>
      <c r="N13" s="25"/>
      <c r="O13" s="28"/>
      <c r="R13" s="85"/>
    </row>
    <row r="14" spans="1:255" ht="15.75" customHeight="1" x14ac:dyDescent="0.25">
      <c r="B14" s="30" t="s">
        <v>17</v>
      </c>
      <c r="C14" s="31" t="s">
        <v>8</v>
      </c>
      <c r="D14" s="32"/>
      <c r="E14" s="32"/>
      <c r="F14" s="32"/>
      <c r="G14" s="33"/>
      <c r="H14" s="35"/>
      <c r="I14" s="35"/>
      <c r="J14" s="35"/>
      <c r="K14" s="36"/>
      <c r="L14" s="32"/>
      <c r="M14" s="32"/>
      <c r="N14" s="32"/>
      <c r="O14" s="28"/>
      <c r="Q14" s="32"/>
      <c r="R14" s="32"/>
    </row>
    <row r="15" spans="1:255" ht="15.75" customHeight="1" x14ac:dyDescent="0.25">
      <c r="B15" s="30"/>
      <c r="C15" s="37" t="s">
        <v>86</v>
      </c>
      <c r="D15" s="38"/>
      <c r="E15" s="32"/>
      <c r="F15" s="32"/>
      <c r="G15" s="33"/>
      <c r="H15" s="35"/>
      <c r="I15" s="35"/>
      <c r="J15" s="35"/>
      <c r="K15" s="36"/>
      <c r="L15" s="270"/>
      <c r="M15" s="39" t="s">
        <v>32</v>
      </c>
      <c r="N15" s="32"/>
      <c r="O15" s="28"/>
      <c r="Q15" s="32"/>
      <c r="R15" s="40"/>
    </row>
    <row r="16" spans="1:255" ht="15.75" customHeight="1" x14ac:dyDescent="0.25">
      <c r="B16" s="30"/>
      <c r="C16" s="251" t="s">
        <v>153</v>
      </c>
      <c r="D16" s="38"/>
      <c r="E16" s="32"/>
      <c r="F16" s="32"/>
      <c r="G16" s="33"/>
      <c r="H16" s="35"/>
      <c r="I16" s="35"/>
      <c r="J16" s="35"/>
      <c r="K16" s="36"/>
      <c r="L16" s="270"/>
      <c r="M16" s="39" t="s">
        <v>9</v>
      </c>
      <c r="N16" s="32"/>
      <c r="O16" s="28"/>
      <c r="Q16" s="32"/>
      <c r="R16" s="32"/>
      <c r="S16" s="32"/>
    </row>
    <row r="17" spans="2:19" ht="15.75" customHeight="1" x14ac:dyDescent="0.25">
      <c r="B17" s="30"/>
      <c r="C17" s="41" t="s">
        <v>75</v>
      </c>
      <c r="D17" s="38"/>
      <c r="E17" s="32"/>
      <c r="F17" s="32"/>
      <c r="G17" s="33"/>
      <c r="I17" s="88" t="s">
        <v>78</v>
      </c>
      <c r="J17" s="81">
        <v>21</v>
      </c>
      <c r="K17" s="42" t="s">
        <v>79</v>
      </c>
      <c r="L17" s="273" t="str">
        <f>IF(ISERROR(J17/L16)=TRUE,"",ROUNDDOWN(J17/L16,0))</f>
        <v/>
      </c>
      <c r="M17" s="39" t="s">
        <v>0</v>
      </c>
      <c r="N17" s="32"/>
      <c r="O17" s="28"/>
      <c r="Q17" s="32"/>
      <c r="R17" s="40"/>
      <c r="S17" s="32"/>
    </row>
    <row r="18" spans="2:19" ht="15.75" customHeight="1" x14ac:dyDescent="0.25">
      <c r="B18" s="30"/>
      <c r="C18" s="38" t="s">
        <v>42</v>
      </c>
      <c r="D18" s="38"/>
      <c r="E18" s="32"/>
      <c r="F18" s="32"/>
      <c r="G18" s="33"/>
      <c r="I18" s="84" t="s">
        <v>78</v>
      </c>
      <c r="J18" s="81">
        <f>J17</f>
        <v>21</v>
      </c>
      <c r="K18" s="42" t="s">
        <v>79</v>
      </c>
      <c r="L18" s="273" t="str">
        <f>IF(L15=0,"",ROUNDDOWN(L17*L15,0))</f>
        <v/>
      </c>
      <c r="M18" s="39" t="s">
        <v>0</v>
      </c>
      <c r="N18" s="32"/>
      <c r="O18" s="28"/>
      <c r="Q18" s="32"/>
      <c r="R18" s="40"/>
      <c r="S18" s="32"/>
    </row>
    <row r="19" spans="2:19" ht="15.75" customHeight="1" x14ac:dyDescent="0.25">
      <c r="B19" s="30"/>
      <c r="C19" s="44" t="s">
        <v>58</v>
      </c>
      <c r="D19" s="44"/>
      <c r="E19" s="45"/>
      <c r="F19" s="45"/>
      <c r="G19" s="46"/>
      <c r="H19" s="47"/>
      <c r="I19" s="83"/>
      <c r="J19" s="83"/>
      <c r="K19" s="48"/>
      <c r="L19" s="49"/>
      <c r="M19" s="50" t="s">
        <v>0</v>
      </c>
      <c r="N19" s="32"/>
      <c r="O19" s="28"/>
      <c r="Q19" s="124" t="str">
        <f>IF(L19&gt;L18,"Tierplatzzahl für Mobilstall: maximal "&amp;L18&amp;" "&amp;M19&amp;" möglich!","")</f>
        <v/>
      </c>
    </row>
    <row r="20" spans="2:19" ht="15.75" customHeight="1" x14ac:dyDescent="0.25">
      <c r="B20" s="30"/>
      <c r="C20" s="51" t="s">
        <v>74</v>
      </c>
      <c r="D20" s="38"/>
      <c r="E20" s="32"/>
      <c r="F20" s="32"/>
      <c r="G20" s="33"/>
      <c r="H20" s="42"/>
      <c r="I20" s="286" t="str">
        <f>IF(Q19="","",Q19)</f>
        <v/>
      </c>
      <c r="J20" s="286"/>
      <c r="K20" s="286"/>
      <c r="L20" s="286"/>
      <c r="M20" s="286"/>
      <c r="N20" s="32"/>
      <c r="O20" s="28"/>
    </row>
    <row r="21" spans="2:19" ht="9.75" customHeight="1" x14ac:dyDescent="0.25">
      <c r="B21" s="30"/>
      <c r="C21" s="38"/>
      <c r="D21" s="38"/>
      <c r="E21" s="32"/>
      <c r="F21" s="32"/>
      <c r="G21" s="33"/>
      <c r="H21" s="42"/>
      <c r="I21" s="286"/>
      <c r="J21" s="286"/>
      <c r="K21" s="286"/>
      <c r="L21" s="286"/>
      <c r="M21" s="286"/>
      <c r="N21" s="32"/>
      <c r="O21" s="28"/>
    </row>
    <row r="22" spans="2:19" ht="15.75" customHeight="1" x14ac:dyDescent="0.25">
      <c r="B22" s="30"/>
      <c r="C22" s="38" t="s">
        <v>1</v>
      </c>
      <c r="D22" s="38"/>
      <c r="E22" s="32"/>
      <c r="F22" s="32"/>
      <c r="G22" s="33"/>
      <c r="H22" s="35"/>
      <c r="I22" s="35"/>
      <c r="J22" s="35"/>
      <c r="K22" s="36"/>
      <c r="L22" s="270"/>
      <c r="M22" s="125"/>
      <c r="N22" s="32"/>
      <c r="O22" s="28"/>
    </row>
    <row r="23" spans="2:19" ht="15.75" customHeight="1" x14ac:dyDescent="0.25">
      <c r="B23" s="30"/>
      <c r="C23" s="38" t="s">
        <v>73</v>
      </c>
      <c r="D23" s="38"/>
      <c r="E23" s="32"/>
      <c r="F23" s="32"/>
      <c r="G23" s="33"/>
      <c r="H23" s="35"/>
      <c r="I23" s="35"/>
      <c r="J23" s="35"/>
      <c r="K23" s="36"/>
      <c r="L23" s="43" t="str">
        <f>IF(L19=0,"",ROUNDDOWN(L19*L22,0))</f>
        <v/>
      </c>
      <c r="M23" s="39" t="s">
        <v>0</v>
      </c>
      <c r="N23" s="32"/>
      <c r="O23" s="28"/>
    </row>
    <row r="24" spans="2:19" ht="9.75" customHeight="1" x14ac:dyDescent="0.25">
      <c r="B24" s="52"/>
      <c r="C24" s="32"/>
      <c r="D24" s="32"/>
      <c r="E24" s="32"/>
      <c r="F24" s="32"/>
      <c r="G24" s="33"/>
      <c r="H24" s="32"/>
      <c r="I24" s="32"/>
      <c r="J24" s="32"/>
      <c r="K24" s="33"/>
      <c r="L24" s="32"/>
      <c r="M24" s="32"/>
      <c r="N24" s="32"/>
      <c r="O24" s="28"/>
      <c r="Q24" s="54"/>
    </row>
    <row r="25" spans="2:19" ht="15.75" customHeight="1" x14ac:dyDescent="0.25">
      <c r="B25" s="10" t="s">
        <v>18</v>
      </c>
      <c r="C25" s="7" t="s">
        <v>7</v>
      </c>
      <c r="D25" s="32"/>
      <c r="E25" s="32"/>
      <c r="F25" s="32"/>
      <c r="G25" s="32"/>
      <c r="H25" s="32"/>
      <c r="I25" s="32"/>
      <c r="J25" s="32"/>
      <c r="K25" s="33"/>
      <c r="L25" s="32"/>
      <c r="M25" s="34"/>
      <c r="N25" s="32"/>
      <c r="O25" s="28"/>
      <c r="Q25" s="237" t="s">
        <v>2</v>
      </c>
    </row>
    <row r="26" spans="2:19" ht="15.75" customHeight="1" x14ac:dyDescent="0.2">
      <c r="B26" s="9"/>
      <c r="C26" s="248" t="s">
        <v>137</v>
      </c>
      <c r="D26" s="32"/>
      <c r="E26" s="32"/>
      <c r="F26" s="32"/>
      <c r="G26" s="32"/>
      <c r="H26" s="32"/>
      <c r="I26" s="32"/>
      <c r="J26" s="32"/>
      <c r="K26" s="33"/>
      <c r="L26" s="55"/>
      <c r="M26" s="34"/>
      <c r="N26" s="32"/>
      <c r="O26" s="28"/>
      <c r="Q26" s="238" t="s">
        <v>3</v>
      </c>
    </row>
    <row r="27" spans="2:19" ht="15.75" customHeight="1" x14ac:dyDescent="0.2">
      <c r="B27" s="9"/>
      <c r="C27" s="248" t="s">
        <v>138</v>
      </c>
      <c r="D27" s="32"/>
      <c r="E27" s="32"/>
      <c r="F27" s="32"/>
      <c r="G27" s="32"/>
      <c r="H27" s="32"/>
      <c r="I27" s="32"/>
      <c r="J27" s="32"/>
      <c r="K27" s="33"/>
      <c r="L27" s="55"/>
      <c r="M27" s="34"/>
      <c r="N27" s="32"/>
      <c r="O27" s="28"/>
      <c r="Q27" s="249"/>
    </row>
    <row r="28" spans="2:19" ht="15.75" customHeight="1" x14ac:dyDescent="0.2">
      <c r="B28" s="9"/>
      <c r="C28" s="247" t="s">
        <v>135</v>
      </c>
      <c r="D28" s="32"/>
      <c r="E28" s="32"/>
      <c r="F28" s="32"/>
      <c r="G28" s="32"/>
      <c r="H28" s="32"/>
      <c r="I28" s="32"/>
      <c r="J28" s="32"/>
      <c r="K28" s="33"/>
      <c r="L28" s="55"/>
      <c r="M28" s="34"/>
      <c r="N28" s="32"/>
      <c r="O28" s="28"/>
    </row>
    <row r="29" spans="2:19" ht="9.75" customHeight="1" x14ac:dyDescent="0.25">
      <c r="B29" s="52"/>
      <c r="C29" s="32"/>
      <c r="D29" s="32"/>
      <c r="E29" s="32"/>
      <c r="F29" s="32"/>
      <c r="G29" s="32"/>
      <c r="H29" s="32"/>
      <c r="I29" s="32"/>
      <c r="J29" s="32"/>
      <c r="K29" s="33"/>
      <c r="L29" s="32"/>
      <c r="M29" s="34"/>
      <c r="N29" s="32"/>
      <c r="O29" s="28"/>
    </row>
    <row r="30" spans="2:19" ht="15.75" customHeight="1" x14ac:dyDescent="0.25">
      <c r="B30" s="53" t="s">
        <v>19</v>
      </c>
      <c r="C30" s="31" t="s">
        <v>4</v>
      </c>
      <c r="D30" s="32"/>
      <c r="E30" s="32"/>
      <c r="F30" s="32"/>
      <c r="G30" s="32"/>
      <c r="H30" s="32"/>
      <c r="I30" s="32"/>
      <c r="J30" s="32"/>
      <c r="K30" s="33"/>
      <c r="L30" s="32"/>
      <c r="M30" s="34"/>
      <c r="N30" s="32"/>
      <c r="O30" s="28"/>
    </row>
    <row r="31" spans="2:19" ht="15.75" customHeight="1" x14ac:dyDescent="0.25">
      <c r="B31" s="52"/>
      <c r="C31" s="247" t="s">
        <v>134</v>
      </c>
      <c r="D31" s="32"/>
      <c r="E31" s="32"/>
      <c r="F31" s="32"/>
      <c r="G31" s="32"/>
      <c r="H31" s="32"/>
      <c r="I31" s="32"/>
      <c r="J31" s="32"/>
      <c r="K31" s="32"/>
      <c r="L31" s="55"/>
      <c r="M31" s="36"/>
      <c r="N31" s="32"/>
      <c r="O31" s="28"/>
    </row>
    <row r="32" spans="2:19" ht="15.75" customHeight="1" x14ac:dyDescent="0.25">
      <c r="B32" s="52"/>
      <c r="C32" s="247" t="s">
        <v>131</v>
      </c>
      <c r="D32" s="32"/>
      <c r="E32" s="32"/>
      <c r="F32" s="32"/>
      <c r="G32" s="32"/>
      <c r="H32" s="32"/>
      <c r="I32" s="32"/>
      <c r="J32" s="32"/>
      <c r="K32" s="32"/>
      <c r="L32" s="55"/>
      <c r="M32" s="36"/>
      <c r="N32" s="32"/>
      <c r="O32" s="28"/>
    </row>
    <row r="33" spans="2:15" ht="9.75" customHeight="1" x14ac:dyDescent="0.25">
      <c r="B33" s="52"/>
      <c r="C33" s="32"/>
      <c r="D33" s="32"/>
      <c r="E33" s="32"/>
      <c r="F33" s="32"/>
      <c r="G33" s="32"/>
      <c r="H33" s="32"/>
      <c r="I33" s="32"/>
      <c r="J33" s="32"/>
      <c r="K33" s="33"/>
      <c r="L33" s="33"/>
      <c r="M33" s="36"/>
      <c r="N33" s="32"/>
      <c r="O33" s="28"/>
    </row>
    <row r="34" spans="2:15" ht="15.75" customHeight="1" x14ac:dyDescent="0.25">
      <c r="B34" s="53" t="s">
        <v>20</v>
      </c>
      <c r="C34" s="31" t="s">
        <v>12</v>
      </c>
      <c r="D34" s="32"/>
      <c r="E34" s="32"/>
      <c r="F34" s="32"/>
      <c r="G34" s="32"/>
      <c r="H34" s="32"/>
      <c r="I34" s="32"/>
      <c r="J34" s="32"/>
      <c r="K34" s="33"/>
      <c r="L34" s="32"/>
      <c r="M34" s="34"/>
      <c r="N34" s="32"/>
      <c r="O34" s="28"/>
    </row>
    <row r="35" spans="2:15" ht="15.75" customHeight="1" x14ac:dyDescent="0.25">
      <c r="B35" s="59"/>
      <c r="C35" s="38" t="s">
        <v>13</v>
      </c>
      <c r="D35" s="32"/>
      <c r="E35" s="32"/>
      <c r="F35" s="32"/>
      <c r="G35" s="32"/>
      <c r="H35" s="32"/>
      <c r="I35" s="32"/>
      <c r="J35" s="32"/>
      <c r="K35" s="32"/>
      <c r="L35" s="55"/>
      <c r="M35" s="36"/>
      <c r="N35" s="32"/>
      <c r="O35" s="28"/>
    </row>
    <row r="36" spans="2:15" ht="15.75" customHeight="1" x14ac:dyDescent="0.25">
      <c r="B36" s="52"/>
      <c r="C36" s="38" t="s">
        <v>14</v>
      </c>
      <c r="D36" s="32"/>
      <c r="E36" s="32"/>
      <c r="F36" s="32"/>
      <c r="G36" s="32"/>
      <c r="H36" s="32"/>
      <c r="I36" s="32"/>
      <c r="J36" s="32"/>
      <c r="K36" s="32"/>
      <c r="L36" s="55"/>
      <c r="M36" s="36"/>
      <c r="N36" s="32"/>
      <c r="O36" s="28"/>
    </row>
    <row r="37" spans="2:15" ht="9.75" customHeight="1" x14ac:dyDescent="0.25">
      <c r="B37" s="52"/>
      <c r="C37" s="38"/>
      <c r="D37" s="32"/>
      <c r="E37" s="32"/>
      <c r="F37" s="32"/>
      <c r="G37" s="32"/>
      <c r="H37" s="32"/>
      <c r="I37" s="32"/>
      <c r="J37" s="32"/>
      <c r="K37" s="32"/>
      <c r="L37" s="60"/>
      <c r="M37" s="36"/>
      <c r="N37" s="32"/>
      <c r="O37" s="28"/>
    </row>
    <row r="38" spans="2:15" ht="15.75" customHeight="1" x14ac:dyDescent="0.25">
      <c r="B38" s="53" t="s">
        <v>21</v>
      </c>
      <c r="C38" s="31" t="s">
        <v>15</v>
      </c>
      <c r="D38" s="32"/>
      <c r="E38" s="32"/>
      <c r="F38" s="32"/>
      <c r="G38" s="32"/>
      <c r="H38" s="32"/>
      <c r="I38" s="32"/>
      <c r="J38" s="32"/>
      <c r="K38" s="32"/>
      <c r="L38" s="61"/>
      <c r="M38" s="36"/>
      <c r="N38" s="32"/>
      <c r="O38" s="28"/>
    </row>
    <row r="39" spans="2:15" ht="15.75" customHeight="1" x14ac:dyDescent="0.25">
      <c r="B39" s="52"/>
      <c r="C39" s="38" t="s">
        <v>16</v>
      </c>
      <c r="D39" s="32"/>
      <c r="E39" s="32"/>
      <c r="F39" s="32"/>
      <c r="G39" s="32"/>
      <c r="H39" s="32"/>
      <c r="I39" s="32"/>
      <c r="J39" s="32"/>
      <c r="K39" s="32"/>
      <c r="L39" s="55"/>
      <c r="M39" s="36"/>
      <c r="N39" s="32"/>
      <c r="O39" s="28"/>
    </row>
    <row r="40" spans="2:15" ht="9.75" customHeight="1" x14ac:dyDescent="0.25">
      <c r="B40" s="52"/>
      <c r="C40" s="38"/>
      <c r="D40" s="32"/>
      <c r="E40" s="32"/>
      <c r="F40" s="32"/>
      <c r="G40" s="32"/>
      <c r="H40" s="32"/>
      <c r="I40" s="32"/>
      <c r="J40" s="32"/>
      <c r="K40" s="32"/>
      <c r="L40" s="250"/>
      <c r="M40" s="36"/>
      <c r="N40" s="32"/>
      <c r="O40" s="28"/>
    </row>
    <row r="41" spans="2:15" ht="15.75" customHeight="1" x14ac:dyDescent="0.25">
      <c r="B41" s="53" t="s">
        <v>22</v>
      </c>
      <c r="C41" s="31" t="s">
        <v>139</v>
      </c>
      <c r="D41" s="32"/>
      <c r="E41" s="32"/>
      <c r="F41" s="32"/>
      <c r="G41" s="32"/>
      <c r="H41" s="32"/>
      <c r="I41" s="32"/>
      <c r="J41" s="32"/>
      <c r="K41" s="32"/>
      <c r="L41" s="250"/>
      <c r="M41" s="36"/>
      <c r="N41" s="32"/>
      <c r="O41" s="28"/>
    </row>
    <row r="42" spans="2:15" ht="15.75" customHeight="1" x14ac:dyDescent="0.25">
      <c r="B42" s="52"/>
      <c r="C42" s="247" t="s">
        <v>140</v>
      </c>
      <c r="D42" s="32"/>
      <c r="E42" s="32"/>
      <c r="F42" s="32"/>
      <c r="G42" s="32"/>
      <c r="H42" s="32"/>
      <c r="I42" s="32"/>
      <c r="J42" s="32"/>
      <c r="K42" s="32"/>
      <c r="L42" s="55"/>
      <c r="M42" s="36"/>
      <c r="N42" s="32"/>
      <c r="O42" s="28"/>
    </row>
    <row r="43" spans="2:15" ht="9.75" customHeight="1" x14ac:dyDescent="0.25">
      <c r="B43" s="52"/>
      <c r="C43" s="38"/>
      <c r="D43" s="32"/>
      <c r="E43" s="32"/>
      <c r="F43" s="32"/>
      <c r="G43" s="32"/>
      <c r="H43" s="32"/>
      <c r="I43" s="32"/>
      <c r="J43" s="32"/>
      <c r="K43" s="32"/>
      <c r="L43" s="60"/>
      <c r="M43" s="36"/>
      <c r="N43" s="32"/>
      <c r="O43" s="28"/>
    </row>
    <row r="44" spans="2:15" ht="15.75" customHeight="1" x14ac:dyDescent="0.25">
      <c r="B44" s="53" t="s">
        <v>23</v>
      </c>
      <c r="C44" s="31" t="s">
        <v>5</v>
      </c>
      <c r="D44" s="32"/>
      <c r="E44" s="32"/>
      <c r="F44" s="32"/>
      <c r="G44" s="32"/>
      <c r="H44" s="32"/>
      <c r="I44" s="32"/>
      <c r="J44" s="32"/>
      <c r="K44" s="32"/>
      <c r="L44" s="32"/>
      <c r="M44" s="34"/>
      <c r="N44" s="32"/>
      <c r="O44" s="28"/>
    </row>
    <row r="45" spans="2:15" ht="15.75" customHeight="1" x14ac:dyDescent="0.25">
      <c r="B45" s="52"/>
      <c r="C45" s="38" t="s">
        <v>6</v>
      </c>
      <c r="D45" s="38"/>
      <c r="E45" s="38"/>
      <c r="F45" s="38"/>
      <c r="G45" s="38"/>
      <c r="H45" s="38"/>
      <c r="I45" s="38"/>
      <c r="J45" s="38"/>
      <c r="K45" s="32"/>
      <c r="L45" s="55"/>
      <c r="M45" s="36"/>
      <c r="N45" s="32"/>
      <c r="O45" s="28"/>
    </row>
    <row r="46" spans="2:15" ht="15.75" customHeight="1" x14ac:dyDescent="0.25">
      <c r="B46" s="52"/>
      <c r="C46" s="38" t="s">
        <v>29</v>
      </c>
      <c r="D46" s="38"/>
      <c r="E46" s="38"/>
      <c r="F46" s="38"/>
      <c r="G46" s="38"/>
      <c r="H46" s="38"/>
      <c r="I46" s="38"/>
      <c r="J46" s="38"/>
      <c r="K46" s="32"/>
      <c r="L46" s="55"/>
      <c r="M46" s="36"/>
      <c r="N46" s="32"/>
      <c r="O46" s="28"/>
    </row>
    <row r="47" spans="2:15" ht="15.75" customHeight="1" x14ac:dyDescent="0.25">
      <c r="B47" s="52"/>
      <c r="C47" s="38" t="s">
        <v>62</v>
      </c>
      <c r="D47" s="38"/>
      <c r="E47" s="38"/>
      <c r="F47" s="38"/>
      <c r="G47" s="38"/>
      <c r="H47" s="38"/>
      <c r="I47" s="38"/>
      <c r="J47" s="38"/>
      <c r="K47" s="32"/>
      <c r="L47" s="55"/>
      <c r="M47" s="36"/>
      <c r="N47" s="32"/>
      <c r="O47" s="28"/>
    </row>
    <row r="48" spans="2:15" ht="6.75" customHeight="1" x14ac:dyDescent="0.25">
      <c r="B48" s="62"/>
      <c r="C48" s="63"/>
      <c r="D48" s="63"/>
      <c r="E48" s="63"/>
      <c r="F48" s="63"/>
      <c r="G48" s="63"/>
      <c r="H48" s="63"/>
      <c r="I48" s="63"/>
      <c r="J48" s="63"/>
      <c r="K48" s="63"/>
      <c r="L48" s="63"/>
      <c r="M48" s="63"/>
      <c r="N48" s="64"/>
      <c r="O48" s="28"/>
    </row>
    <row r="49" spans="2:16" ht="6.75" customHeight="1" x14ac:dyDescent="0.25">
      <c r="B49" s="65"/>
      <c r="C49" s="66"/>
      <c r="D49" s="66"/>
      <c r="E49" s="66"/>
      <c r="F49" s="66"/>
      <c r="G49" s="66"/>
      <c r="H49" s="66"/>
      <c r="I49" s="66"/>
      <c r="J49" s="66"/>
      <c r="K49" s="66"/>
      <c r="L49" s="66"/>
      <c r="M49" s="66"/>
      <c r="N49" s="66"/>
      <c r="O49" s="67"/>
    </row>
    <row r="50" spans="2:16" ht="15.75" customHeight="1" x14ac:dyDescent="0.25">
      <c r="B50" s="68"/>
      <c r="C50" s="69" t="s">
        <v>35</v>
      </c>
      <c r="D50" s="66"/>
      <c r="E50" s="66"/>
      <c r="F50" s="66"/>
      <c r="G50" s="66"/>
      <c r="H50" s="66"/>
      <c r="I50" s="66"/>
      <c r="J50" s="66"/>
      <c r="K50" s="70"/>
      <c r="L50" s="70"/>
      <c r="M50" s="70"/>
      <c r="N50" s="70"/>
      <c r="O50" s="67" t="s">
        <v>25</v>
      </c>
    </row>
    <row r="51" spans="2:16" ht="15.75" customHeight="1" x14ac:dyDescent="0.25">
      <c r="B51" s="68"/>
      <c r="C51" s="246" t="s">
        <v>129</v>
      </c>
      <c r="D51" s="71"/>
      <c r="E51" s="66"/>
      <c r="F51" s="66"/>
      <c r="G51" s="66"/>
      <c r="H51" s="66"/>
      <c r="I51" s="66"/>
      <c r="J51" s="66"/>
      <c r="K51" s="72"/>
      <c r="L51" s="120"/>
      <c r="M51" s="70"/>
      <c r="N51" s="70"/>
      <c r="O51" s="73"/>
    </row>
    <row r="52" spans="2:16" ht="6.75" customHeight="1" x14ac:dyDescent="0.25">
      <c r="B52" s="68"/>
      <c r="C52" s="66"/>
      <c r="D52" s="66"/>
      <c r="E52" s="66"/>
      <c r="F52" s="66"/>
      <c r="G52" s="66"/>
      <c r="H52" s="66"/>
      <c r="I52" s="66"/>
      <c r="J52" s="66"/>
      <c r="K52" s="66"/>
      <c r="L52" s="74"/>
      <c r="M52" s="70"/>
      <c r="N52" s="70"/>
      <c r="O52" s="67"/>
    </row>
    <row r="53" spans="2:16" ht="15.75" customHeight="1" x14ac:dyDescent="0.25">
      <c r="B53" s="68"/>
      <c r="C53" s="234" t="s">
        <v>107</v>
      </c>
      <c r="D53" s="66"/>
      <c r="E53" s="66"/>
      <c r="F53" s="66"/>
      <c r="G53" s="66"/>
      <c r="H53" s="66"/>
      <c r="I53" s="66"/>
      <c r="J53" s="66"/>
      <c r="K53" s="72"/>
      <c r="L53" s="120"/>
      <c r="M53" s="75"/>
      <c r="N53" s="70"/>
      <c r="O53" s="67" t="s">
        <v>33</v>
      </c>
    </row>
    <row r="54" spans="2:16" ht="6.75" customHeight="1" x14ac:dyDescent="0.25">
      <c r="B54" s="68"/>
      <c r="C54" s="66"/>
      <c r="D54" s="66"/>
      <c r="E54" s="66"/>
      <c r="F54" s="66"/>
      <c r="G54" s="66"/>
      <c r="H54" s="66"/>
      <c r="I54" s="66"/>
      <c r="J54" s="66"/>
      <c r="K54" s="66"/>
      <c r="L54" s="74"/>
      <c r="M54" s="70"/>
      <c r="N54" s="70"/>
      <c r="O54" s="67"/>
    </row>
    <row r="55" spans="2:16" ht="15.75" customHeight="1" x14ac:dyDescent="0.25">
      <c r="B55" s="68"/>
      <c r="C55" s="280" t="s">
        <v>101</v>
      </c>
      <c r="D55" s="281"/>
      <c r="E55" s="281"/>
      <c r="F55" s="281"/>
      <c r="G55" s="281"/>
      <c r="H55" s="281"/>
      <c r="I55" s="281"/>
      <c r="J55" s="281"/>
      <c r="K55" s="282"/>
      <c r="L55" s="120"/>
      <c r="M55" s="75"/>
      <c r="N55" s="70"/>
      <c r="O55" s="73"/>
    </row>
    <row r="56" spans="2:16" ht="6.75" customHeight="1" thickBot="1" x14ac:dyDescent="0.3">
      <c r="B56" s="76"/>
      <c r="C56" s="77"/>
      <c r="D56" s="77"/>
      <c r="E56" s="77"/>
      <c r="F56" s="77"/>
      <c r="G56" s="77"/>
      <c r="H56" s="77"/>
      <c r="I56" s="77"/>
      <c r="J56" s="77"/>
      <c r="K56" s="77"/>
      <c r="L56" s="78"/>
      <c r="M56" s="78"/>
      <c r="N56" s="79"/>
      <c r="O56" s="80"/>
    </row>
    <row r="57" spans="2:16" ht="11.1" customHeight="1" x14ac:dyDescent="0.25">
      <c r="P57" s="18"/>
    </row>
    <row r="58" spans="2:16" x14ac:dyDescent="0.25">
      <c r="L58" s="283"/>
      <c r="M58" s="283"/>
      <c r="N58" s="283"/>
      <c r="O58" s="283"/>
    </row>
  </sheetData>
  <sheetProtection algorithmName="SHA-512" hashValue="/khpCa4nHj3zbWxaLBno8muypQej9QlgOubUGf0zoiaihY7ISCItx/Jj3AM5JfoWSkyGFVyZo/VF59LxU0mHWw==" saltValue="TML1WGysRuFCSJs3O2Z2XQ==" spinCount="100000" sheet="1" objects="1" scenarios="1"/>
  <mergeCells count="6">
    <mergeCell ref="O3:O9"/>
    <mergeCell ref="G8:M8"/>
    <mergeCell ref="G10:M10"/>
    <mergeCell ref="C55:K55"/>
    <mergeCell ref="L58:O58"/>
    <mergeCell ref="I20:M21"/>
  </mergeCells>
  <dataValidations count="4">
    <dataValidation type="whole" allowBlank="1" showInputMessage="1" showErrorMessage="1" errorTitle="Tierplatzzahl tatsächlich" error="Tierplatzzahl für Mobilstall maximal möglich: siehe Hinweis" sqref="L19">
      <formula1>0</formula1>
      <formula2>L18</formula2>
    </dataValidation>
    <dataValidation type="decimal" allowBlank="1" showInputMessage="1" showErrorMessage="1" errorTitle="Umtriebe im Kalenderjahr" error="Bitte geben Sie einen Wert zwischen 0 und 7 ein!" sqref="L22">
      <formula1>0</formula1>
      <formula2>7</formula2>
    </dataValidation>
    <dataValidation type="decimal" allowBlank="1" showInputMessage="1" showErrorMessage="1" errorTitle="Angestrebtes Gewicht/Tier" error="Es sind maximal 4,0 kg je Tier in der Endmast zulässig!" sqref="L16">
      <formula1>0</formula1>
      <formula2>4</formula2>
    </dataValidation>
    <dataValidation type="list" allowBlank="1" showInputMessage="1" showErrorMessage="1" error="Bitte aus Liste auswählen!" sqref="L26:L28 L31:L32 L35:L36 L45:L47 L39 L42">
      <formula1>$Q$24:$Q$26</formula1>
    </dataValidation>
  </dataValidations>
  <printOptions horizontalCentered="1"/>
  <pageMargins left="0.7" right="0.7" top="0.78740157499999996" bottom="0.78740157499999996" header="0.3" footer="0.3"/>
  <pageSetup paperSize="9" scale="77" orientation="portrait" r:id="rId1"/>
  <headerFooter>
    <oddFooter>&amp;LMinisterium für Ernährung, Ländlichen Raum und Verbraucherschutz&amp;RFAKT II G3 - Version 3, 29.11.2023</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theme="5" tint="0.79998168889431442"/>
    <pageSetUpPr fitToPage="1"/>
  </sheetPr>
  <dimension ref="A1:IU73"/>
  <sheetViews>
    <sheetView showGridLines="0" view="pageLayout" zoomScaleNormal="100" zoomScaleSheetLayoutView="100" workbookViewId="0">
      <selection activeCell="L29" sqref="L29"/>
    </sheetView>
  </sheetViews>
  <sheetFormatPr baseColWidth="10" defaultColWidth="11.42578125" defaultRowHeight="12.75" x14ac:dyDescent="0.25"/>
  <cols>
    <col min="1" max="1" width="1.5703125" style="19" customWidth="1"/>
    <col min="2" max="2" width="4" style="81" customWidth="1"/>
    <col min="3" max="3" width="6.7109375" style="19" customWidth="1"/>
    <col min="4" max="5" width="6.5703125" style="19" customWidth="1"/>
    <col min="6" max="6" width="10.5703125" style="19" customWidth="1"/>
    <col min="7" max="7" width="7.85546875" style="81" customWidth="1"/>
    <col min="8" max="8" width="12.140625" style="19" customWidth="1"/>
    <col min="9" max="9" width="5.140625" style="19" customWidth="1"/>
    <col min="10" max="10" width="3.28515625" style="19" bestFit="1" customWidth="1"/>
    <col min="11" max="11" width="16" style="81" customWidth="1"/>
    <col min="12" max="12" width="10.5703125" style="19" customWidth="1"/>
    <col min="13" max="13" width="5.5703125" style="19" customWidth="1"/>
    <col min="14" max="14" width="1.7109375" style="19" customWidth="1"/>
    <col min="15" max="15" width="14.28515625" style="19" customWidth="1"/>
    <col min="16" max="16" width="10.28515625" style="19" customWidth="1"/>
    <col min="17" max="17" width="11" style="19" hidden="1" customWidth="1"/>
    <col min="18" max="18" width="8.5703125" style="19" bestFit="1" customWidth="1"/>
    <col min="19" max="19" width="3.28515625" style="19" bestFit="1" customWidth="1"/>
    <col min="20" max="21" width="12.5703125" style="19" customWidth="1"/>
    <col min="22" max="16384" width="11.42578125" style="19"/>
  </cols>
  <sheetData>
    <row r="1" spans="1:255" ht="6.75" customHeight="1" thickBot="1" x14ac:dyDescent="0.3">
      <c r="A1" s="18"/>
    </row>
    <row r="2" spans="1:255" ht="6.75" customHeight="1" x14ac:dyDescent="0.25">
      <c r="B2" s="105"/>
      <c r="C2" s="106"/>
      <c r="D2" s="106"/>
      <c r="E2" s="106"/>
      <c r="F2" s="107"/>
      <c r="G2" s="108"/>
      <c r="H2" s="106"/>
      <c r="I2" s="106"/>
      <c r="J2" s="106"/>
      <c r="K2" s="106"/>
      <c r="L2" s="106"/>
      <c r="M2" s="106"/>
      <c r="N2" s="106"/>
      <c r="O2" s="277" t="s">
        <v>24</v>
      </c>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row>
    <row r="3" spans="1:255" ht="15.75" customHeight="1" x14ac:dyDescent="0.25">
      <c r="B3" s="109" t="s">
        <v>80</v>
      </c>
      <c r="C3" s="110"/>
      <c r="D3" s="110"/>
      <c r="E3" s="110"/>
      <c r="F3" s="111"/>
      <c r="G3" s="112"/>
      <c r="H3" s="110"/>
      <c r="I3" s="110"/>
      <c r="J3" s="110"/>
      <c r="K3" s="110"/>
      <c r="L3" s="110"/>
      <c r="M3" s="110"/>
      <c r="N3" s="110"/>
      <c r="O3" s="278"/>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row>
    <row r="4" spans="1:255" ht="15.75" customHeight="1" x14ac:dyDescent="0.25">
      <c r="B4" s="113" t="s">
        <v>76</v>
      </c>
      <c r="C4" s="110"/>
      <c r="D4" s="114" t="s">
        <v>113</v>
      </c>
      <c r="E4" s="115"/>
      <c r="F4" s="115"/>
      <c r="G4" s="116"/>
      <c r="H4" s="117"/>
      <c r="I4" s="110"/>
      <c r="J4" s="110"/>
      <c r="K4" s="110"/>
      <c r="L4" s="110"/>
      <c r="M4" s="110"/>
      <c r="N4" s="110"/>
      <c r="O4" s="278"/>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row>
    <row r="5" spans="1:255" ht="6.75" customHeight="1" x14ac:dyDescent="0.25">
      <c r="B5" s="118"/>
      <c r="C5" s="110"/>
      <c r="D5" s="110"/>
      <c r="E5" s="110"/>
      <c r="F5" s="111"/>
      <c r="G5" s="112"/>
      <c r="H5" s="110"/>
      <c r="I5" s="110"/>
      <c r="J5" s="110"/>
      <c r="K5" s="110"/>
      <c r="L5" s="110"/>
      <c r="M5" s="110"/>
      <c r="N5" s="110"/>
      <c r="O5" s="278"/>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row>
    <row r="6" spans="1:255" ht="6.75" customHeight="1" x14ac:dyDescent="0.25">
      <c r="B6" s="82"/>
      <c r="C6" s="21"/>
      <c r="D6" s="21"/>
      <c r="E6" s="21"/>
      <c r="F6" s="86"/>
      <c r="G6" s="32"/>
      <c r="H6" s="87"/>
      <c r="I6" s="87"/>
      <c r="J6" s="87"/>
      <c r="K6" s="87"/>
      <c r="L6" s="87"/>
      <c r="M6" s="87"/>
      <c r="N6" s="21"/>
      <c r="O6" s="278"/>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row>
    <row r="7" spans="1:255" ht="15.75" customHeight="1" x14ac:dyDescent="0.25">
      <c r="B7" s="82" t="s">
        <v>34</v>
      </c>
      <c r="C7" s="21"/>
      <c r="D7" s="21"/>
      <c r="E7" s="21"/>
      <c r="F7" s="22" t="s">
        <v>30</v>
      </c>
      <c r="G7" s="284"/>
      <c r="H7" s="284"/>
      <c r="I7" s="284"/>
      <c r="J7" s="284"/>
      <c r="K7" s="284"/>
      <c r="L7" s="284"/>
      <c r="M7" s="284"/>
      <c r="N7" s="21"/>
      <c r="O7" s="278"/>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row>
    <row r="8" spans="1:255" ht="6.75" customHeight="1" x14ac:dyDescent="0.25">
      <c r="B8" s="23"/>
      <c r="C8" s="21"/>
      <c r="D8" s="21"/>
      <c r="E8" s="21"/>
      <c r="F8" s="24"/>
      <c r="G8" s="24"/>
      <c r="H8" s="24"/>
      <c r="I8" s="24"/>
      <c r="J8" s="24"/>
      <c r="K8" s="24"/>
      <c r="L8" s="24"/>
      <c r="M8" s="24"/>
      <c r="N8" s="25"/>
      <c r="O8" s="279"/>
    </row>
    <row r="9" spans="1:255" ht="15.75" customHeight="1" x14ac:dyDescent="0.25">
      <c r="B9" s="23" t="s">
        <v>77</v>
      </c>
      <c r="C9" s="26"/>
      <c r="D9" s="27"/>
      <c r="E9" s="21"/>
      <c r="F9" s="22" t="s">
        <v>31</v>
      </c>
      <c r="G9" s="285"/>
      <c r="H9" s="285"/>
      <c r="I9" s="285"/>
      <c r="J9" s="285"/>
      <c r="K9" s="285"/>
      <c r="L9" s="285"/>
      <c r="M9" s="285"/>
      <c r="N9" s="25"/>
      <c r="O9" s="28"/>
    </row>
    <row r="10" spans="1:255" ht="6.75" customHeight="1" x14ac:dyDescent="0.25">
      <c r="B10" s="23"/>
      <c r="C10" s="21"/>
      <c r="D10" s="21"/>
      <c r="E10" s="21"/>
      <c r="F10" s="24"/>
      <c r="G10" s="24"/>
      <c r="H10" s="24"/>
      <c r="I10" s="24"/>
      <c r="J10" s="24"/>
      <c r="K10" s="24"/>
      <c r="L10" s="24"/>
      <c r="M10" s="24"/>
      <c r="N10" s="25"/>
      <c r="O10" s="28"/>
    </row>
    <row r="11" spans="1:255" ht="15.75" customHeight="1" x14ac:dyDescent="0.25">
      <c r="B11" s="29" t="s">
        <v>136</v>
      </c>
      <c r="C11" s="21"/>
      <c r="D11" s="21"/>
      <c r="E11" s="21"/>
      <c r="F11" s="24"/>
      <c r="G11" s="24"/>
      <c r="H11" s="24"/>
      <c r="I11" s="24"/>
      <c r="J11" s="24"/>
      <c r="K11" s="24"/>
      <c r="L11" s="24"/>
      <c r="M11" s="24"/>
      <c r="N11" s="25"/>
      <c r="O11" s="28"/>
    </row>
    <row r="12" spans="1:255" ht="15.75" customHeight="1" x14ac:dyDescent="0.25">
      <c r="B12" s="23"/>
      <c r="C12" s="21"/>
      <c r="D12" s="21"/>
      <c r="E12" s="21"/>
      <c r="F12" s="24"/>
      <c r="G12" s="24"/>
      <c r="H12" s="24"/>
      <c r="I12" s="24"/>
      <c r="J12" s="24"/>
      <c r="K12" s="24"/>
      <c r="L12" s="24"/>
      <c r="M12" s="24"/>
      <c r="N12" s="25"/>
      <c r="O12" s="28"/>
      <c r="R12" s="85"/>
    </row>
    <row r="13" spans="1:255" ht="15.75" customHeight="1" x14ac:dyDescent="0.25">
      <c r="B13" s="30" t="s">
        <v>17</v>
      </c>
      <c r="C13" s="31" t="s">
        <v>8</v>
      </c>
      <c r="D13" s="32"/>
      <c r="E13" s="32"/>
      <c r="F13" s="32"/>
      <c r="G13" s="33"/>
      <c r="H13" s="35"/>
      <c r="I13" s="35"/>
      <c r="J13" s="35"/>
      <c r="K13" s="36"/>
      <c r="L13" s="32"/>
      <c r="M13" s="32"/>
      <c r="N13" s="32"/>
      <c r="O13" s="28"/>
      <c r="Q13" s="259" t="s">
        <v>158</v>
      </c>
      <c r="R13" s="32"/>
    </row>
    <row r="14" spans="1:255" ht="15.75" customHeight="1" x14ac:dyDescent="0.2">
      <c r="B14" s="30"/>
      <c r="C14" s="37" t="s">
        <v>82</v>
      </c>
      <c r="D14" s="38"/>
      <c r="E14" s="32"/>
      <c r="F14" s="32"/>
      <c r="G14" s="33"/>
      <c r="H14" s="6"/>
      <c r="I14" s="35"/>
      <c r="J14" s="35"/>
      <c r="K14" s="36"/>
      <c r="L14" s="271"/>
      <c r="M14" s="90" t="s">
        <v>81</v>
      </c>
      <c r="N14" s="32"/>
      <c r="O14" s="28"/>
      <c r="Q14" s="38">
        <f>(L14*20)/80</f>
        <v>0</v>
      </c>
      <c r="R14" s="40"/>
    </row>
    <row r="15" spans="1:255" ht="15.75" customHeight="1" x14ac:dyDescent="0.25">
      <c r="B15" s="30"/>
      <c r="C15" s="37" t="s">
        <v>26</v>
      </c>
      <c r="D15" s="38"/>
      <c r="E15" s="32"/>
      <c r="F15" s="32"/>
      <c r="G15" s="33"/>
      <c r="H15" s="35"/>
      <c r="I15" s="35"/>
      <c r="J15" s="35"/>
      <c r="K15" s="36"/>
      <c r="L15" s="271"/>
      <c r="M15" s="90" t="s">
        <v>81</v>
      </c>
      <c r="N15" s="32"/>
      <c r="O15" s="28"/>
      <c r="Q15" s="261" t="s">
        <v>157</v>
      </c>
      <c r="R15" s="40"/>
    </row>
    <row r="16" spans="1:255" ht="30" customHeight="1" x14ac:dyDescent="0.25">
      <c r="B16" s="30"/>
      <c r="C16" s="287" t="str">
        <f>IF(ISBLANK(L14),"",IF(L14&gt;Q16,"ACHTUNG! Aufgrund der zu geringen Kaltscharraumfläche (gemessen an der Stallinnenfläche) werden weniger Quadratmeter anerkannt","Es werden die angegebenen Quadratmeter Stallinnenfläche anerkannt"))</f>
        <v/>
      </c>
      <c r="D16" s="287"/>
      <c r="E16" s="287"/>
      <c r="F16" s="287"/>
      <c r="G16" s="287"/>
      <c r="H16" s="287"/>
      <c r="I16" s="287"/>
      <c r="J16" s="287"/>
      <c r="K16" s="288"/>
      <c r="L16" s="224">
        <f>IF(L15&gt;Q14,L14,Q16)</f>
        <v>0</v>
      </c>
      <c r="M16" s="90" t="s">
        <v>81</v>
      </c>
      <c r="N16" s="32"/>
      <c r="O16" s="28"/>
      <c r="Q16" s="261">
        <f>(L15*80)/20</f>
        <v>0</v>
      </c>
      <c r="R16" s="40"/>
    </row>
    <row r="17" spans="2:21" ht="30" customHeight="1" x14ac:dyDescent="0.25">
      <c r="B17" s="30"/>
      <c r="C17" s="289" t="s">
        <v>159</v>
      </c>
      <c r="D17" s="289"/>
      <c r="E17" s="289"/>
      <c r="F17" s="289"/>
      <c r="G17" s="289"/>
      <c r="H17" s="289"/>
      <c r="I17" s="289"/>
      <c r="J17" s="289"/>
      <c r="K17" s="290"/>
      <c r="L17" s="224">
        <f>IF(Q8,L14,L14+L15)</f>
        <v>0</v>
      </c>
      <c r="M17" s="90" t="s">
        <v>81</v>
      </c>
      <c r="N17" s="32"/>
      <c r="O17" s="28"/>
      <c r="Q17" s="261"/>
      <c r="R17" s="40"/>
    </row>
    <row r="18" spans="2:21" ht="30" customHeight="1" x14ac:dyDescent="0.25">
      <c r="B18" s="30"/>
      <c r="C18" s="291" t="s">
        <v>160</v>
      </c>
      <c r="D18" s="291"/>
      <c r="E18" s="291"/>
      <c r="F18" s="291"/>
      <c r="G18" s="291"/>
      <c r="H18" s="291"/>
      <c r="I18" s="291"/>
      <c r="J18" s="291"/>
      <c r="K18" s="292"/>
      <c r="L18" s="266">
        <f>IF((Q8),L17,L16+L15)</f>
        <v>0</v>
      </c>
      <c r="M18" s="90" t="s">
        <v>81</v>
      </c>
      <c r="N18" s="32"/>
      <c r="O18" s="28"/>
      <c r="Q18" s="261"/>
      <c r="R18" s="40"/>
    </row>
    <row r="19" spans="2:21" ht="15.75" customHeight="1" x14ac:dyDescent="0.25">
      <c r="B19" s="30"/>
      <c r="C19" s="32"/>
      <c r="D19" s="32"/>
      <c r="E19" s="32"/>
      <c r="F19" s="32"/>
      <c r="G19" s="32"/>
      <c r="H19" s="32"/>
      <c r="I19" s="32"/>
      <c r="J19" s="32"/>
      <c r="K19" s="32"/>
      <c r="L19" s="32"/>
      <c r="M19" s="32"/>
      <c r="N19" s="32"/>
      <c r="O19" s="28"/>
      <c r="Q19" s="32"/>
      <c r="R19" s="40"/>
    </row>
    <row r="20" spans="2:21" ht="15.75" customHeight="1" x14ac:dyDescent="0.25">
      <c r="B20" s="30"/>
      <c r="C20" s="251" t="s">
        <v>153</v>
      </c>
      <c r="D20" s="38"/>
      <c r="E20" s="32"/>
      <c r="F20" s="32"/>
      <c r="G20" s="33"/>
      <c r="H20" s="35"/>
      <c r="I20" s="35"/>
      <c r="J20" s="35"/>
      <c r="K20" s="36"/>
      <c r="L20" s="271"/>
      <c r="M20" s="39" t="s">
        <v>9</v>
      </c>
      <c r="N20" s="32"/>
      <c r="O20" s="28"/>
      <c r="Q20" s="32"/>
      <c r="R20" s="32"/>
      <c r="S20" s="32"/>
    </row>
    <row r="21" spans="2:21" ht="15.75" customHeight="1" x14ac:dyDescent="0.25">
      <c r="B21" s="30"/>
      <c r="C21" s="41" t="s">
        <v>75</v>
      </c>
      <c r="D21" s="38"/>
      <c r="E21" s="32"/>
      <c r="F21" s="32"/>
      <c r="G21" s="33"/>
      <c r="I21" s="88" t="s">
        <v>78</v>
      </c>
      <c r="J21" s="81">
        <v>21</v>
      </c>
      <c r="K21" s="42" t="s">
        <v>79</v>
      </c>
      <c r="L21" s="43" t="str">
        <f>IF(ISERROR(J21/L20)=TRUE,"",ROUNDDOWN((J21/L20),0))</f>
        <v/>
      </c>
      <c r="M21" s="39" t="s">
        <v>0</v>
      </c>
      <c r="N21" s="32"/>
      <c r="O21" s="28"/>
      <c r="Q21" s="32"/>
      <c r="R21" s="40"/>
      <c r="S21" s="32"/>
    </row>
    <row r="22" spans="2:21" ht="15.75" customHeight="1" x14ac:dyDescent="0.2">
      <c r="B22" s="30"/>
      <c r="C22" s="41" t="s">
        <v>84</v>
      </c>
      <c r="D22" s="38"/>
      <c r="E22" s="32"/>
      <c r="F22" s="32"/>
      <c r="G22" s="33"/>
      <c r="I22" s="88" t="s">
        <v>78</v>
      </c>
      <c r="J22" s="81">
        <v>25</v>
      </c>
      <c r="K22" s="42" t="s">
        <v>79</v>
      </c>
      <c r="L22" s="8" t="str">
        <f>IF(ISERROR(J22/L20)=TRUE,"",ROUNDDOWN((J22/L20),0))</f>
        <v/>
      </c>
      <c r="M22" s="39" t="s">
        <v>0</v>
      </c>
      <c r="N22" s="32"/>
      <c r="O22" s="28"/>
      <c r="Q22" s="32"/>
      <c r="R22" s="40"/>
      <c r="S22" s="32"/>
    </row>
    <row r="23" spans="2:21" ht="15.75" customHeight="1" x14ac:dyDescent="0.25">
      <c r="B23" s="30"/>
      <c r="C23" s="38" t="s">
        <v>42</v>
      </c>
      <c r="D23" s="38"/>
      <c r="E23" s="32"/>
      <c r="F23" s="32"/>
      <c r="G23" s="33"/>
      <c r="I23" s="84" t="s">
        <v>78</v>
      </c>
      <c r="J23" s="81">
        <f>J21</f>
        <v>21</v>
      </c>
      <c r="K23" s="42" t="s">
        <v>79</v>
      </c>
      <c r="L23" s="43" t="str">
        <f>IF(ISBLANK(L20),"",ROUNDDOWN(L21*L18,0))</f>
        <v/>
      </c>
      <c r="M23" s="39" t="s">
        <v>0</v>
      </c>
      <c r="N23" s="32"/>
      <c r="O23" s="28"/>
      <c r="Q23" s="32"/>
      <c r="R23" s="40"/>
      <c r="S23" s="32"/>
    </row>
    <row r="24" spans="2:21" ht="15.75" customHeight="1" x14ac:dyDescent="0.25">
      <c r="B24" s="30"/>
      <c r="C24" s="38" t="s">
        <v>85</v>
      </c>
      <c r="D24" s="38"/>
      <c r="E24" s="32"/>
      <c r="F24" s="32"/>
      <c r="G24" s="33"/>
      <c r="I24" s="84" t="s">
        <v>78</v>
      </c>
      <c r="J24" s="81">
        <f>J22</f>
        <v>25</v>
      </c>
      <c r="K24" s="42" t="s">
        <v>79</v>
      </c>
      <c r="L24" s="43" t="str">
        <f>IF(ISBLANK(L20),"",ROUNDDOWN(L22*L14,0))</f>
        <v/>
      </c>
      <c r="M24" s="39" t="s">
        <v>0</v>
      </c>
      <c r="N24" s="32"/>
      <c r="O24" s="28"/>
      <c r="Q24" s="32"/>
      <c r="R24" s="40"/>
      <c r="S24" s="32"/>
      <c r="U24" s="123"/>
    </row>
    <row r="25" spans="2:21" ht="15.75" customHeight="1" x14ac:dyDescent="0.25">
      <c r="B25" s="30"/>
      <c r="C25" s="44" t="s">
        <v>58</v>
      </c>
      <c r="D25" s="44"/>
      <c r="E25" s="45"/>
      <c r="F25" s="45"/>
      <c r="G25" s="46"/>
      <c r="H25" s="47"/>
      <c r="I25" s="83"/>
      <c r="J25" s="83"/>
      <c r="K25" s="48"/>
      <c r="L25" s="49"/>
      <c r="M25" s="50" t="s">
        <v>0</v>
      </c>
      <c r="N25" s="32"/>
      <c r="O25" s="28"/>
      <c r="Q25" s="122" t="str">
        <f>IF(L25&gt;L24,"Tierplatzzahl für Stall mit Kaltscharrraum: maximal "&amp;L24&amp;" "&amp;M25&amp;" möglich!","")</f>
        <v/>
      </c>
      <c r="U25" s="123"/>
    </row>
    <row r="26" spans="2:21" ht="15.75" customHeight="1" x14ac:dyDescent="0.25">
      <c r="B26" s="30"/>
      <c r="C26" s="51" t="s">
        <v>83</v>
      </c>
      <c r="D26" s="38"/>
      <c r="E26" s="32"/>
      <c r="F26" s="32"/>
      <c r="G26" s="33"/>
      <c r="H26" s="42"/>
      <c r="I26" s="286" t="str">
        <f>IF(Q25="","",Q25)</f>
        <v/>
      </c>
      <c r="J26" s="286"/>
      <c r="K26" s="286"/>
      <c r="L26" s="286"/>
      <c r="M26" s="286"/>
      <c r="N26" s="32"/>
      <c r="O26" s="28"/>
    </row>
    <row r="27" spans="2:21" ht="9.75" customHeight="1" x14ac:dyDescent="0.25">
      <c r="B27" s="30"/>
      <c r="C27" s="38"/>
      <c r="D27" s="38"/>
      <c r="E27" s="32"/>
      <c r="F27" s="32"/>
      <c r="G27" s="33"/>
      <c r="H27" s="42"/>
      <c r="I27" s="286"/>
      <c r="J27" s="286"/>
      <c r="K27" s="286"/>
      <c r="L27" s="286"/>
      <c r="M27" s="286"/>
      <c r="N27" s="32"/>
      <c r="O27" s="28"/>
    </row>
    <row r="28" spans="2:21" ht="15.75" customHeight="1" x14ac:dyDescent="0.25">
      <c r="B28" s="30"/>
      <c r="C28" s="38" t="s">
        <v>1</v>
      </c>
      <c r="D28" s="38"/>
      <c r="E28" s="32"/>
      <c r="F28" s="32"/>
      <c r="G28" s="33"/>
      <c r="H28" s="35"/>
      <c r="I28" s="35"/>
      <c r="J28" s="35"/>
      <c r="K28" s="36"/>
      <c r="L28" s="270"/>
      <c r="M28" s="125"/>
      <c r="N28" s="32"/>
      <c r="O28" s="28"/>
    </row>
    <row r="29" spans="2:21" ht="15.75" customHeight="1" x14ac:dyDescent="0.25">
      <c r="B29" s="30"/>
      <c r="C29" s="38" t="s">
        <v>73</v>
      </c>
      <c r="D29" s="38"/>
      <c r="E29" s="32"/>
      <c r="F29" s="32"/>
      <c r="G29" s="33"/>
      <c r="H29" s="35"/>
      <c r="I29" s="35"/>
      <c r="J29" s="35"/>
      <c r="K29" s="36"/>
      <c r="L29" s="43" t="str">
        <f>IF(L25=0,"",ROUNDDOWN(L25*L28,0))</f>
        <v/>
      </c>
      <c r="M29" s="39" t="s">
        <v>0</v>
      </c>
      <c r="N29" s="32"/>
      <c r="O29" s="28"/>
      <c r="R29" s="121"/>
    </row>
    <row r="30" spans="2:21" ht="9.75" customHeight="1" x14ac:dyDescent="0.25">
      <c r="B30" s="52"/>
      <c r="C30" s="32"/>
      <c r="D30" s="32"/>
      <c r="E30" s="32"/>
      <c r="F30" s="32"/>
      <c r="G30" s="33"/>
      <c r="H30" s="32"/>
      <c r="I30" s="32"/>
      <c r="J30" s="32"/>
      <c r="K30" s="33"/>
      <c r="L30" s="32"/>
      <c r="M30" s="32"/>
      <c r="N30" s="32"/>
      <c r="O30" s="28"/>
    </row>
    <row r="31" spans="2:21" ht="15.75" customHeight="1" x14ac:dyDescent="0.25">
      <c r="B31" s="53" t="s">
        <v>18</v>
      </c>
      <c r="C31" s="31" t="s">
        <v>60</v>
      </c>
      <c r="D31" s="21"/>
      <c r="E31" s="21"/>
      <c r="F31" s="32"/>
      <c r="G31" s="33"/>
      <c r="H31" s="32"/>
      <c r="I31" s="32"/>
      <c r="J31" s="32"/>
      <c r="K31" s="33"/>
      <c r="L31" s="32"/>
      <c r="M31" s="32"/>
      <c r="N31" s="32"/>
      <c r="O31" s="28"/>
      <c r="Q31" s="54"/>
    </row>
    <row r="32" spans="2:21" ht="15.75" customHeight="1" x14ac:dyDescent="0.25">
      <c r="B32" s="52"/>
      <c r="C32" s="38" t="s">
        <v>27</v>
      </c>
      <c r="D32" s="38"/>
      <c r="E32" s="38"/>
      <c r="F32" s="38"/>
      <c r="G32" s="38"/>
      <c r="H32" s="32"/>
      <c r="I32" s="32"/>
      <c r="J32" s="32"/>
      <c r="K32" s="32"/>
      <c r="L32" s="55"/>
      <c r="M32" s="36"/>
      <c r="N32" s="32"/>
      <c r="O32" s="28"/>
      <c r="Q32" s="56" t="s">
        <v>2</v>
      </c>
    </row>
    <row r="33" spans="2:17" ht="15.75" customHeight="1" x14ac:dyDescent="0.25">
      <c r="B33" s="52"/>
      <c r="C33" s="38" t="s">
        <v>10</v>
      </c>
      <c r="D33" s="38"/>
      <c r="E33" s="38"/>
      <c r="F33" s="38"/>
      <c r="G33" s="38"/>
      <c r="H33" s="32"/>
      <c r="I33" s="32"/>
      <c r="J33" s="32"/>
      <c r="K33" s="32"/>
      <c r="L33" s="55"/>
      <c r="M33" s="36"/>
      <c r="N33" s="32"/>
      <c r="O33" s="28"/>
      <c r="Q33" s="57" t="s">
        <v>3</v>
      </c>
    </row>
    <row r="34" spans="2:17" ht="15.75" customHeight="1" x14ac:dyDescent="0.25">
      <c r="B34" s="52"/>
      <c r="C34" s="38" t="s">
        <v>56</v>
      </c>
      <c r="D34" s="38"/>
      <c r="E34" s="38"/>
      <c r="F34" s="38"/>
      <c r="G34" s="38"/>
      <c r="H34" s="32"/>
      <c r="I34" s="32"/>
      <c r="J34" s="32"/>
      <c r="K34" s="32"/>
      <c r="L34" s="55"/>
      <c r="M34" s="36"/>
      <c r="N34" s="32"/>
      <c r="O34" s="28"/>
    </row>
    <row r="35" spans="2:17" ht="15.75" customHeight="1" x14ac:dyDescent="0.25">
      <c r="B35" s="52"/>
      <c r="C35" s="38" t="s">
        <v>11</v>
      </c>
      <c r="D35" s="38"/>
      <c r="E35" s="38"/>
      <c r="F35" s="38"/>
      <c r="G35" s="38"/>
      <c r="H35" s="32"/>
      <c r="I35" s="32"/>
      <c r="J35" s="32"/>
      <c r="K35" s="32"/>
      <c r="L35" s="55"/>
      <c r="M35" s="36"/>
      <c r="N35" s="32"/>
      <c r="O35" s="28"/>
    </row>
    <row r="36" spans="2:17" ht="15.75" customHeight="1" x14ac:dyDescent="0.25">
      <c r="B36" s="52"/>
      <c r="C36" s="38" t="s">
        <v>28</v>
      </c>
      <c r="D36" s="38"/>
      <c r="E36" s="38"/>
      <c r="F36" s="38"/>
      <c r="G36" s="38"/>
      <c r="H36" s="32"/>
      <c r="I36" s="32"/>
      <c r="J36" s="32"/>
      <c r="K36" s="32"/>
      <c r="L36" s="55"/>
      <c r="M36" s="36"/>
      <c r="N36" s="32"/>
      <c r="O36" s="28"/>
    </row>
    <row r="37" spans="2:17" ht="15.75" customHeight="1" x14ac:dyDescent="0.25">
      <c r="B37" s="53"/>
      <c r="C37" s="247" t="s">
        <v>141</v>
      </c>
      <c r="D37" s="38"/>
      <c r="E37" s="38"/>
      <c r="F37" s="38"/>
      <c r="G37" s="38"/>
      <c r="H37" s="32"/>
      <c r="I37" s="32"/>
      <c r="J37" s="32"/>
      <c r="K37" s="32"/>
      <c r="L37" s="55"/>
      <c r="M37" s="33"/>
      <c r="N37" s="32"/>
      <c r="O37" s="28"/>
    </row>
    <row r="38" spans="2:17" ht="15.75" customHeight="1" x14ac:dyDescent="0.25">
      <c r="B38" s="52"/>
      <c r="C38" s="247" t="s">
        <v>135</v>
      </c>
      <c r="D38" s="38"/>
      <c r="E38" s="38"/>
      <c r="F38" s="38"/>
      <c r="G38" s="38"/>
      <c r="H38" s="32"/>
      <c r="I38" s="32"/>
      <c r="J38" s="32"/>
      <c r="K38" s="32"/>
      <c r="L38" s="55"/>
      <c r="M38" s="36"/>
      <c r="N38" s="32"/>
      <c r="O38" s="28"/>
    </row>
    <row r="39" spans="2:17" ht="9.75" customHeight="1" x14ac:dyDescent="0.25">
      <c r="B39" s="52"/>
      <c r="C39" s="38"/>
      <c r="D39" s="38"/>
      <c r="F39" s="38"/>
      <c r="G39" s="38"/>
      <c r="H39" s="32"/>
      <c r="I39" s="32"/>
      <c r="J39" s="32"/>
      <c r="K39" s="32"/>
      <c r="L39" s="32"/>
      <c r="M39" s="36"/>
      <c r="N39" s="32"/>
      <c r="O39" s="28"/>
    </row>
    <row r="40" spans="2:17" ht="15.75" customHeight="1" x14ac:dyDescent="0.25">
      <c r="B40" s="10" t="s">
        <v>19</v>
      </c>
      <c r="C40" s="7" t="s">
        <v>7</v>
      </c>
      <c r="D40" s="32"/>
      <c r="E40" s="32"/>
      <c r="F40" s="32"/>
      <c r="G40" s="32"/>
      <c r="H40" s="32"/>
      <c r="I40" s="32"/>
      <c r="J40" s="32"/>
      <c r="K40" s="33"/>
      <c r="L40" s="32"/>
      <c r="M40" s="36"/>
      <c r="N40" s="32"/>
      <c r="O40" s="28"/>
    </row>
    <row r="41" spans="2:17" ht="15.75" customHeight="1" x14ac:dyDescent="0.2">
      <c r="B41" s="9"/>
      <c r="C41" s="248" t="s">
        <v>137</v>
      </c>
      <c r="D41" s="32"/>
      <c r="E41" s="32"/>
      <c r="F41" s="32"/>
      <c r="G41" s="32"/>
      <c r="H41" s="32"/>
      <c r="I41" s="32"/>
      <c r="J41" s="32"/>
      <c r="K41" s="33"/>
      <c r="L41" s="55"/>
      <c r="M41" s="36"/>
      <c r="N41" s="32"/>
      <c r="O41" s="28"/>
    </row>
    <row r="42" spans="2:17" ht="15.75" customHeight="1" x14ac:dyDescent="0.2">
      <c r="B42" s="9"/>
      <c r="C42" s="248" t="s">
        <v>138</v>
      </c>
      <c r="D42" s="32"/>
      <c r="E42" s="32"/>
      <c r="F42" s="32"/>
      <c r="G42" s="32"/>
      <c r="H42" s="32"/>
      <c r="I42" s="32"/>
      <c r="J42" s="32"/>
      <c r="K42" s="33"/>
      <c r="L42" s="55"/>
      <c r="M42" s="36"/>
      <c r="N42" s="32"/>
      <c r="O42" s="28"/>
    </row>
    <row r="43" spans="2:17" ht="15.75" customHeight="1" x14ac:dyDescent="0.2">
      <c r="B43" s="9"/>
      <c r="C43" s="247" t="s">
        <v>135</v>
      </c>
      <c r="D43" s="32"/>
      <c r="E43" s="32"/>
      <c r="F43" s="32"/>
      <c r="G43" s="32"/>
      <c r="H43" s="32"/>
      <c r="I43" s="32"/>
      <c r="J43" s="32"/>
      <c r="K43" s="33"/>
      <c r="L43" s="55"/>
      <c r="M43" s="36"/>
      <c r="N43" s="32"/>
      <c r="O43" s="28"/>
    </row>
    <row r="44" spans="2:17" ht="9.75" customHeight="1" x14ac:dyDescent="0.25">
      <c r="B44" s="52"/>
      <c r="C44" s="32"/>
      <c r="D44" s="32"/>
      <c r="E44" s="32"/>
      <c r="F44" s="32"/>
      <c r="G44" s="32"/>
      <c r="H44" s="32"/>
      <c r="I44" s="32"/>
      <c r="J44" s="32"/>
      <c r="K44" s="33"/>
      <c r="L44" s="32"/>
      <c r="M44" s="34"/>
      <c r="N44" s="32"/>
      <c r="O44" s="28"/>
    </row>
    <row r="45" spans="2:17" ht="15.75" customHeight="1" x14ac:dyDescent="0.25">
      <c r="B45" s="53" t="s">
        <v>20</v>
      </c>
      <c r="C45" s="31" t="s">
        <v>4</v>
      </c>
      <c r="D45" s="32"/>
      <c r="E45" s="32"/>
      <c r="F45" s="32"/>
      <c r="G45" s="32"/>
      <c r="H45" s="32"/>
      <c r="I45" s="32"/>
      <c r="J45" s="32"/>
      <c r="K45" s="33"/>
      <c r="L45" s="32"/>
      <c r="M45" s="34"/>
      <c r="N45" s="32"/>
      <c r="O45" s="28"/>
    </row>
    <row r="46" spans="2:17" ht="15.75" customHeight="1" x14ac:dyDescent="0.25">
      <c r="B46" s="52"/>
      <c r="C46" s="247" t="s">
        <v>134</v>
      </c>
      <c r="D46" s="32"/>
      <c r="E46" s="32"/>
      <c r="F46" s="32"/>
      <c r="G46" s="32"/>
      <c r="H46" s="32"/>
      <c r="I46" s="32"/>
      <c r="J46" s="32"/>
      <c r="K46" s="32"/>
      <c r="L46" s="55"/>
      <c r="M46" s="36"/>
      <c r="N46" s="32"/>
      <c r="O46" s="28"/>
    </row>
    <row r="47" spans="2:17" ht="15.75" customHeight="1" x14ac:dyDescent="0.25">
      <c r="B47" s="52"/>
      <c r="C47" s="247" t="s">
        <v>131</v>
      </c>
      <c r="D47" s="32"/>
      <c r="E47" s="32"/>
      <c r="F47" s="32"/>
      <c r="G47" s="32"/>
      <c r="H47" s="32"/>
      <c r="I47" s="32"/>
      <c r="J47" s="32"/>
      <c r="K47" s="32"/>
      <c r="L47" s="55"/>
      <c r="M47" s="36"/>
      <c r="N47" s="32"/>
      <c r="O47" s="28"/>
    </row>
    <row r="48" spans="2:17" ht="9.75" customHeight="1" x14ac:dyDescent="0.25">
      <c r="B48" s="52"/>
      <c r="C48" s="32"/>
      <c r="D48" s="32"/>
      <c r="E48" s="32"/>
      <c r="F48" s="32"/>
      <c r="G48" s="32"/>
      <c r="H48" s="32"/>
      <c r="I48" s="32"/>
      <c r="J48" s="32"/>
      <c r="K48" s="33"/>
      <c r="L48" s="33"/>
      <c r="M48" s="36"/>
      <c r="N48" s="32"/>
      <c r="O48" s="28"/>
    </row>
    <row r="49" spans="2:15" ht="15.75" customHeight="1" x14ac:dyDescent="0.25">
      <c r="B49" s="53" t="s">
        <v>21</v>
      </c>
      <c r="C49" s="31" t="s">
        <v>12</v>
      </c>
      <c r="D49" s="32"/>
      <c r="E49" s="32"/>
      <c r="F49" s="32"/>
      <c r="G49" s="32"/>
      <c r="H49" s="32"/>
      <c r="I49" s="32"/>
      <c r="J49" s="32"/>
      <c r="K49" s="33"/>
      <c r="L49" s="32"/>
      <c r="M49" s="34"/>
      <c r="N49" s="32"/>
      <c r="O49" s="28"/>
    </row>
    <row r="50" spans="2:15" ht="15.75" customHeight="1" x14ac:dyDescent="0.25">
      <c r="B50" s="59"/>
      <c r="C50" s="38" t="s">
        <v>13</v>
      </c>
      <c r="D50" s="32"/>
      <c r="E50" s="32"/>
      <c r="F50" s="32"/>
      <c r="G50" s="32"/>
      <c r="H50" s="32"/>
      <c r="I50" s="32"/>
      <c r="J50" s="32"/>
      <c r="K50" s="32"/>
      <c r="L50" s="55"/>
      <c r="M50" s="36"/>
      <c r="N50" s="32"/>
      <c r="O50" s="28"/>
    </row>
    <row r="51" spans="2:15" ht="15.75" customHeight="1" x14ac:dyDescent="0.25">
      <c r="B51" s="52"/>
      <c r="C51" s="38" t="s">
        <v>14</v>
      </c>
      <c r="D51" s="32"/>
      <c r="E51" s="32"/>
      <c r="F51" s="32"/>
      <c r="G51" s="32"/>
      <c r="H51" s="32"/>
      <c r="I51" s="32"/>
      <c r="J51" s="32"/>
      <c r="K51" s="32"/>
      <c r="L51" s="55"/>
      <c r="M51" s="36"/>
      <c r="N51" s="32"/>
      <c r="O51" s="28"/>
    </row>
    <row r="52" spans="2:15" ht="9.75" customHeight="1" x14ac:dyDescent="0.25">
      <c r="B52" s="52"/>
      <c r="C52" s="38"/>
      <c r="D52" s="32"/>
      <c r="E52" s="32"/>
      <c r="F52" s="32"/>
      <c r="G52" s="32"/>
      <c r="H52" s="32"/>
      <c r="I52" s="32"/>
      <c r="J52" s="32"/>
      <c r="K52" s="32"/>
      <c r="L52" s="60"/>
      <c r="M52" s="36"/>
      <c r="N52" s="32"/>
      <c r="O52" s="28"/>
    </row>
    <row r="53" spans="2:15" ht="15.75" customHeight="1" x14ac:dyDescent="0.25">
      <c r="B53" s="53" t="s">
        <v>22</v>
      </c>
      <c r="C53" s="31" t="s">
        <v>15</v>
      </c>
      <c r="D53" s="32"/>
      <c r="E53" s="32"/>
      <c r="F53" s="32"/>
      <c r="G53" s="32"/>
      <c r="H53" s="32"/>
      <c r="I53" s="32"/>
      <c r="J53" s="32"/>
      <c r="K53" s="32"/>
      <c r="L53" s="61"/>
      <c r="M53" s="36"/>
      <c r="N53" s="32"/>
      <c r="O53" s="28"/>
    </row>
    <row r="54" spans="2:15" ht="15.75" customHeight="1" x14ac:dyDescent="0.25">
      <c r="B54" s="52"/>
      <c r="C54" s="38" t="s">
        <v>16</v>
      </c>
      <c r="D54" s="32"/>
      <c r="E54" s="32"/>
      <c r="F54" s="32"/>
      <c r="G54" s="32"/>
      <c r="H54" s="32"/>
      <c r="I54" s="32"/>
      <c r="J54" s="32"/>
      <c r="K54" s="32"/>
      <c r="L54" s="55"/>
      <c r="M54" s="36"/>
      <c r="N54" s="32"/>
      <c r="O54" s="28"/>
    </row>
    <row r="55" spans="2:15" ht="15.75" customHeight="1" x14ac:dyDescent="0.25">
      <c r="B55" s="52"/>
      <c r="C55" s="38"/>
      <c r="D55" s="32"/>
      <c r="E55" s="32"/>
      <c r="F55" s="32"/>
      <c r="G55" s="32"/>
      <c r="H55" s="32"/>
      <c r="I55" s="32"/>
      <c r="J55" s="32"/>
      <c r="K55" s="32"/>
      <c r="L55" s="267"/>
      <c r="M55" s="36"/>
      <c r="N55" s="32"/>
      <c r="O55" s="28"/>
    </row>
    <row r="56" spans="2:15" ht="15.75" customHeight="1" x14ac:dyDescent="0.25">
      <c r="B56" s="53" t="s">
        <v>23</v>
      </c>
      <c r="C56" s="31" t="s">
        <v>139</v>
      </c>
      <c r="D56" s="32"/>
      <c r="E56" s="32"/>
      <c r="F56" s="32"/>
      <c r="G56" s="32"/>
      <c r="H56" s="32"/>
      <c r="I56" s="32"/>
      <c r="J56" s="32"/>
      <c r="K56" s="32"/>
      <c r="L56" s="267"/>
      <c r="M56" s="36"/>
      <c r="N56" s="32"/>
      <c r="O56" s="28"/>
    </row>
    <row r="57" spans="2:15" ht="15.75" customHeight="1" x14ac:dyDescent="0.25">
      <c r="B57" s="52"/>
      <c r="C57" s="247" t="s">
        <v>140</v>
      </c>
      <c r="D57" s="32"/>
      <c r="E57" s="32"/>
      <c r="F57" s="32"/>
      <c r="G57" s="32"/>
      <c r="H57" s="32"/>
      <c r="I57" s="32"/>
      <c r="J57" s="32"/>
      <c r="K57" s="32"/>
      <c r="L57" s="55"/>
      <c r="M57" s="36"/>
      <c r="N57" s="32"/>
      <c r="O57" s="28"/>
    </row>
    <row r="58" spans="2:15" ht="9.75" customHeight="1" x14ac:dyDescent="0.25">
      <c r="B58" s="52"/>
      <c r="C58" s="38"/>
      <c r="D58" s="32"/>
      <c r="E58" s="32"/>
      <c r="F58" s="32"/>
      <c r="G58" s="32"/>
      <c r="H58" s="32"/>
      <c r="I58" s="32"/>
      <c r="J58" s="32"/>
      <c r="K58" s="32"/>
      <c r="L58" s="60"/>
      <c r="M58" s="36"/>
      <c r="N58" s="32"/>
      <c r="O58" s="28"/>
    </row>
    <row r="59" spans="2:15" ht="15.75" customHeight="1" x14ac:dyDescent="0.25">
      <c r="B59" s="53" t="s">
        <v>100</v>
      </c>
      <c r="C59" s="31" t="s">
        <v>5</v>
      </c>
      <c r="D59" s="32"/>
      <c r="E59" s="32"/>
      <c r="F59" s="32"/>
      <c r="G59" s="32"/>
      <c r="H59" s="32"/>
      <c r="I59" s="32"/>
      <c r="J59" s="32"/>
      <c r="K59" s="32"/>
      <c r="L59" s="32"/>
      <c r="M59" s="34"/>
      <c r="N59" s="32"/>
      <c r="O59" s="28"/>
    </row>
    <row r="60" spans="2:15" ht="15.75" customHeight="1" x14ac:dyDescent="0.25">
      <c r="B60" s="52"/>
      <c r="C60" s="38" t="s">
        <v>6</v>
      </c>
      <c r="D60" s="38"/>
      <c r="E60" s="38"/>
      <c r="F60" s="38"/>
      <c r="G60" s="38"/>
      <c r="H60" s="38"/>
      <c r="I60" s="38"/>
      <c r="J60" s="38"/>
      <c r="K60" s="32"/>
      <c r="L60" s="55"/>
      <c r="M60" s="36"/>
      <c r="N60" s="32"/>
      <c r="O60" s="28"/>
    </row>
    <row r="61" spans="2:15" ht="15.75" customHeight="1" x14ac:dyDescent="0.25">
      <c r="B61" s="52"/>
      <c r="C61" s="38" t="s">
        <v>29</v>
      </c>
      <c r="D61" s="38"/>
      <c r="E61" s="38"/>
      <c r="F61" s="38"/>
      <c r="G61" s="38"/>
      <c r="H61" s="38"/>
      <c r="I61" s="38"/>
      <c r="J61" s="38"/>
      <c r="K61" s="32"/>
      <c r="L61" s="55"/>
      <c r="M61" s="36"/>
      <c r="N61" s="32"/>
      <c r="O61" s="28"/>
    </row>
    <row r="62" spans="2:15" ht="15.75" customHeight="1" x14ac:dyDescent="0.25">
      <c r="B62" s="52"/>
      <c r="C62" s="38" t="s">
        <v>62</v>
      </c>
      <c r="D62" s="38"/>
      <c r="E62" s="38"/>
      <c r="F62" s="38"/>
      <c r="G62" s="38"/>
      <c r="H62" s="38"/>
      <c r="I62" s="38"/>
      <c r="J62" s="38"/>
      <c r="K62" s="32"/>
      <c r="L62" s="55"/>
      <c r="M62" s="36"/>
      <c r="N62" s="32"/>
      <c r="O62" s="28"/>
    </row>
    <row r="63" spans="2:15" ht="6.75" customHeight="1" x14ac:dyDescent="0.25">
      <c r="B63" s="62"/>
      <c r="C63" s="63"/>
      <c r="D63" s="63"/>
      <c r="E63" s="63"/>
      <c r="F63" s="63"/>
      <c r="G63" s="63"/>
      <c r="H63" s="63"/>
      <c r="I63" s="63"/>
      <c r="J63" s="63"/>
      <c r="K63" s="63"/>
      <c r="L63" s="63"/>
      <c r="M63" s="63"/>
      <c r="N63" s="64"/>
      <c r="O63" s="28"/>
    </row>
    <row r="64" spans="2:15" ht="6.75" customHeight="1" x14ac:dyDescent="0.25">
      <c r="B64" s="65"/>
      <c r="C64" s="66"/>
      <c r="D64" s="66"/>
      <c r="E64" s="66"/>
      <c r="F64" s="66"/>
      <c r="G64" s="66"/>
      <c r="H64" s="66"/>
      <c r="I64" s="66"/>
      <c r="J64" s="66"/>
      <c r="K64" s="66"/>
      <c r="L64" s="66"/>
      <c r="M64" s="66"/>
      <c r="N64" s="66"/>
      <c r="O64" s="67"/>
    </row>
    <row r="65" spans="2:16" ht="15.75" customHeight="1" x14ac:dyDescent="0.25">
      <c r="B65" s="68"/>
      <c r="C65" s="69" t="s">
        <v>35</v>
      </c>
      <c r="D65" s="66"/>
      <c r="E65" s="66"/>
      <c r="F65" s="66"/>
      <c r="G65" s="66"/>
      <c r="H65" s="66"/>
      <c r="I65" s="66"/>
      <c r="J65" s="66"/>
      <c r="K65" s="70"/>
      <c r="L65" s="70"/>
      <c r="M65" s="70"/>
      <c r="N65" s="70"/>
      <c r="O65" s="67" t="s">
        <v>25</v>
      </c>
    </row>
    <row r="66" spans="2:16" ht="15.75" customHeight="1" x14ac:dyDescent="0.25">
      <c r="B66" s="68"/>
      <c r="C66" s="246" t="s">
        <v>129</v>
      </c>
      <c r="D66" s="71"/>
      <c r="E66" s="66"/>
      <c r="F66" s="66"/>
      <c r="G66" s="66"/>
      <c r="H66" s="66"/>
      <c r="I66" s="66"/>
      <c r="J66" s="66"/>
      <c r="K66" s="72"/>
      <c r="L66" s="120"/>
      <c r="M66" s="70"/>
      <c r="N66" s="70"/>
      <c r="O66" s="73"/>
    </row>
    <row r="67" spans="2:16" ht="6.75" customHeight="1" x14ac:dyDescent="0.25">
      <c r="B67" s="68"/>
      <c r="C67" s="66"/>
      <c r="D67" s="66"/>
      <c r="E67" s="66"/>
      <c r="F67" s="66"/>
      <c r="G67" s="66"/>
      <c r="H67" s="66"/>
      <c r="I67" s="66"/>
      <c r="J67" s="66"/>
      <c r="K67" s="66"/>
      <c r="L67" s="74"/>
      <c r="M67" s="70"/>
      <c r="N67" s="70"/>
      <c r="O67" s="67"/>
    </row>
    <row r="68" spans="2:16" ht="15.75" customHeight="1" x14ac:dyDescent="0.25">
      <c r="B68" s="68"/>
      <c r="C68" s="234" t="s">
        <v>107</v>
      </c>
      <c r="D68" s="66"/>
      <c r="E68" s="66"/>
      <c r="F68" s="66"/>
      <c r="G68" s="66"/>
      <c r="H68" s="66"/>
      <c r="I68" s="66"/>
      <c r="J68" s="66"/>
      <c r="K68" s="72"/>
      <c r="L68" s="120"/>
      <c r="M68" s="75"/>
      <c r="N68" s="70"/>
      <c r="O68" s="67" t="s">
        <v>33</v>
      </c>
    </row>
    <row r="69" spans="2:16" ht="6.75" customHeight="1" x14ac:dyDescent="0.25">
      <c r="B69" s="68"/>
      <c r="C69" s="66"/>
      <c r="D69" s="66"/>
      <c r="E69" s="66"/>
      <c r="F69" s="66"/>
      <c r="G69" s="66"/>
      <c r="H69" s="66"/>
      <c r="I69" s="66"/>
      <c r="J69" s="66"/>
      <c r="K69" s="66"/>
      <c r="L69" s="74"/>
      <c r="M69" s="70"/>
      <c r="N69" s="70"/>
      <c r="O69" s="67"/>
    </row>
    <row r="70" spans="2:16" ht="15.75" customHeight="1" x14ac:dyDescent="0.25">
      <c r="B70" s="68"/>
      <c r="C70" s="280" t="s">
        <v>101</v>
      </c>
      <c r="D70" s="281"/>
      <c r="E70" s="281"/>
      <c r="F70" s="281"/>
      <c r="G70" s="281"/>
      <c r="H70" s="281"/>
      <c r="I70" s="281"/>
      <c r="J70" s="281"/>
      <c r="K70" s="282"/>
      <c r="L70" s="120"/>
      <c r="M70" s="75"/>
      <c r="N70" s="70"/>
      <c r="O70" s="73"/>
    </row>
    <row r="71" spans="2:16" ht="6.75" customHeight="1" thickBot="1" x14ac:dyDescent="0.3">
      <c r="B71" s="76"/>
      <c r="C71" s="77"/>
      <c r="D71" s="77"/>
      <c r="E71" s="77"/>
      <c r="F71" s="77"/>
      <c r="G71" s="77"/>
      <c r="H71" s="77"/>
      <c r="I71" s="77"/>
      <c r="J71" s="77"/>
      <c r="K71" s="77"/>
      <c r="L71" s="78"/>
      <c r="M71" s="78"/>
      <c r="N71" s="79"/>
      <c r="O71" s="80"/>
    </row>
    <row r="72" spans="2:16" ht="11.1" customHeight="1" x14ac:dyDescent="0.25">
      <c r="P72" s="18"/>
    </row>
    <row r="73" spans="2:16" x14ac:dyDescent="0.25">
      <c r="L73" s="283"/>
      <c r="M73" s="283"/>
      <c r="N73" s="283"/>
      <c r="O73" s="283"/>
    </row>
  </sheetData>
  <sheetProtection algorithmName="SHA-512" hashValue="OEfFS39kA41J7Qi/b2fCrWBD2wa51nmcbbxKjcsA4D9DahhqEbw06jcZHATgetr/86ssGMSUbBIaEjtB7BZhQg==" saltValue="m7+EAweL5JcgXgMiop3DfQ==" spinCount="100000" sheet="1" objects="1" scenarios="1"/>
  <mergeCells count="9">
    <mergeCell ref="O2:O8"/>
    <mergeCell ref="G7:M7"/>
    <mergeCell ref="G9:M9"/>
    <mergeCell ref="C70:K70"/>
    <mergeCell ref="L73:O73"/>
    <mergeCell ref="I26:M27"/>
    <mergeCell ref="C16:K16"/>
    <mergeCell ref="C17:K17"/>
    <mergeCell ref="C18:K18"/>
  </mergeCells>
  <dataValidations count="4">
    <dataValidation type="list" allowBlank="1" showInputMessage="1" showErrorMessage="1" error="Bitte aus Liste auswählen!" sqref="L60:L62 L57 L54 L41:L43 L46:L47 L50:L51 L32:L38">
      <formula1>$Q$31:$Q$33</formula1>
    </dataValidation>
    <dataValidation type="whole" allowBlank="1" showInputMessage="1" showErrorMessage="1" errorTitle="Tierplatzzahl tatsächlich" error="Tierplatzzahl für Stall mit Kaltscharrraum maximal möglich: siehe Hinweis" sqref="L25">
      <formula1>0</formula1>
      <formula2>L24</formula2>
    </dataValidation>
    <dataValidation type="decimal" allowBlank="1" showInputMessage="1" showErrorMessage="1" errorTitle="Umtriebe im Kalenderjahr" error="Bitte geben Sie einen Wert zwischen 0 und 7 ein!" sqref="L28">
      <formula1>0</formula1>
      <formula2>7</formula2>
    </dataValidation>
    <dataValidation type="decimal" allowBlank="1" showInputMessage="1" showErrorMessage="1" errorTitle="Angestrebtes Gewicht/Tier" error="Es sind maximal 4,0 kg je Tier in der Endmast zulässig!" sqref="L20">
      <formula1>0</formula1>
      <formula2>4</formula2>
    </dataValidation>
  </dataValidations>
  <printOptions horizontalCentered="1"/>
  <pageMargins left="0.7" right="0.7" top="0.78740157499999996" bottom="0.78740157499999996" header="0.3" footer="0.3"/>
  <pageSetup paperSize="9" scale="72" orientation="portrait" r:id="rId1"/>
  <headerFooter>
    <oddFooter>&amp;LMinisterium für Ernährung, Ländlichen Raum und Verbraucherschutz&amp;RFAKT II G3 - Version 3, 29.11.2023</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5" tint="0.79998168889431442"/>
    <pageSetUpPr fitToPage="1"/>
  </sheetPr>
  <dimension ref="B1"/>
  <sheetViews>
    <sheetView showGridLines="0" view="pageLayout" zoomScaleNormal="100" workbookViewId="0">
      <selection activeCell="M27" sqref="M27"/>
    </sheetView>
  </sheetViews>
  <sheetFormatPr baseColWidth="10" defaultRowHeight="15" x14ac:dyDescent="0.25"/>
  <cols>
    <col min="1" max="1" width="16.5703125" customWidth="1"/>
    <col min="9" max="9" width="13.28515625" customWidth="1"/>
  </cols>
  <sheetData>
    <row r="1" spans="2:2" ht="18" x14ac:dyDescent="0.25">
      <c r="B1" s="4" t="s">
        <v>115</v>
      </c>
    </row>
  </sheetData>
  <sheetProtection algorithmName="SHA-512" hashValue="C39cH/G+SMhuq30A3n68HRyziXiGLMGCgb82QVxcEi3PokMrQBQNqN/qlFvRt+O9vVfmbv2fGh/I2WFRoOdo9g==" saltValue="YxjCxbtzMu4Hi2E3tMNZZA==" spinCount="100000" sheet="1" objects="1" scenarios="1"/>
  <printOptions horizontalCentered="1"/>
  <pageMargins left="0.7" right="0.7" top="0.78740157499999996" bottom="0.78740157499999996" header="0.3" footer="0.3"/>
  <pageSetup paperSize="9" scale="79" orientation="portrait" r:id="rId1"/>
  <headerFooter>
    <oddFooter>&amp;LMinisterium für Ernährung, Ländlichen Raum und Verbraucherschutz&amp;RFAKT II G3 - Version 3, 29.11.2023</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rgb="FFFFFF00"/>
    <pageSetUpPr fitToPage="1"/>
  </sheetPr>
  <dimension ref="A1:IV66"/>
  <sheetViews>
    <sheetView showGridLines="0" view="pageLayout" topLeftCell="A22" zoomScaleNormal="100" zoomScaleSheetLayoutView="100" workbookViewId="0">
      <selection activeCell="H19" sqref="H19"/>
    </sheetView>
  </sheetViews>
  <sheetFormatPr baseColWidth="10" defaultRowHeight="12.75" x14ac:dyDescent="0.2"/>
  <cols>
    <col min="1" max="1" width="1.5703125" style="130" customWidth="1"/>
    <col min="2" max="2" width="4" style="130" customWidth="1"/>
    <col min="3" max="3" width="6.7109375" style="130" customWidth="1"/>
    <col min="4" max="4" width="8" style="130" customWidth="1"/>
    <col min="5" max="5" width="6.5703125" style="130" customWidth="1"/>
    <col min="6" max="6" width="10.5703125" style="130" customWidth="1"/>
    <col min="7" max="7" width="7.85546875" style="130" customWidth="1"/>
    <col min="8" max="8" width="13.7109375" style="130" customWidth="1"/>
    <col min="9" max="9" width="5.140625" style="130" customWidth="1"/>
    <col min="10" max="10" width="3.28515625" style="130" bestFit="1" customWidth="1"/>
    <col min="11" max="11" width="12.85546875" style="130" customWidth="1"/>
    <col min="12" max="12" width="10.5703125" style="130" customWidth="1"/>
    <col min="13" max="13" width="5.5703125" style="130" customWidth="1"/>
    <col min="14" max="14" width="1.7109375" style="130" customWidth="1"/>
    <col min="15" max="15" width="12.7109375" style="130" customWidth="1"/>
    <col min="16" max="16" width="4.28515625" style="130" customWidth="1"/>
    <col min="17" max="17" width="6.42578125" style="130" hidden="1" customWidth="1"/>
    <col min="18" max="16384" width="11.42578125" style="130"/>
  </cols>
  <sheetData>
    <row r="1" spans="1:256" ht="15" x14ac:dyDescent="0.25">
      <c r="A1" s="126"/>
      <c r="B1" s="127" t="s">
        <v>87</v>
      </c>
      <c r="C1" s="128"/>
      <c r="D1" s="128"/>
      <c r="E1" s="128"/>
      <c r="F1" s="128"/>
      <c r="G1" s="128"/>
      <c r="H1" s="128"/>
      <c r="I1" s="128"/>
      <c r="J1" s="128"/>
      <c r="K1" s="128"/>
      <c r="L1" s="128"/>
      <c r="M1" s="128"/>
      <c r="N1" s="128"/>
      <c r="O1" s="128"/>
      <c r="P1" s="128"/>
      <c r="Q1" s="129" t="s">
        <v>88</v>
      </c>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ht="15.75" thickBot="1" x14ac:dyDescent="0.3">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x14ac:dyDescent="0.2">
      <c r="A3" s="126"/>
      <c r="B3" s="131"/>
      <c r="C3" s="132"/>
      <c r="D3" s="132"/>
      <c r="E3" s="132"/>
      <c r="F3" s="133"/>
      <c r="G3" s="134"/>
      <c r="H3" s="132"/>
      <c r="I3" s="132"/>
      <c r="J3" s="132"/>
      <c r="K3" s="132"/>
      <c r="L3" s="132"/>
      <c r="M3" s="132"/>
      <c r="N3" s="132"/>
      <c r="O3" s="294" t="s">
        <v>24</v>
      </c>
      <c r="P3" s="135"/>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row>
    <row r="4" spans="1:256" ht="15.75" x14ac:dyDescent="0.25">
      <c r="A4" s="128"/>
      <c r="B4" s="137" t="s">
        <v>80</v>
      </c>
      <c r="C4" s="138"/>
      <c r="D4" s="138"/>
      <c r="E4" s="138"/>
      <c r="F4" s="139"/>
      <c r="G4" s="140"/>
      <c r="H4" s="138"/>
      <c r="I4" s="138"/>
      <c r="J4" s="138"/>
      <c r="K4" s="138"/>
      <c r="L4" s="138"/>
      <c r="M4" s="138"/>
      <c r="N4" s="138"/>
      <c r="O4" s="295"/>
      <c r="P4" s="135"/>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row>
    <row r="5" spans="1:256" ht="15.75" x14ac:dyDescent="0.25">
      <c r="A5" s="128"/>
      <c r="B5" s="141" t="s">
        <v>76</v>
      </c>
      <c r="C5" s="138"/>
      <c r="D5" s="142" t="s">
        <v>116</v>
      </c>
      <c r="E5" s="143"/>
      <c r="F5" s="143"/>
      <c r="G5" s="144"/>
      <c r="H5" s="145"/>
      <c r="I5" s="138"/>
      <c r="J5" s="138"/>
      <c r="K5" s="138"/>
      <c r="L5" s="138"/>
      <c r="M5" s="138"/>
      <c r="N5" s="138"/>
      <c r="O5" s="295"/>
      <c r="P5" s="135"/>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c r="IV5" s="136"/>
    </row>
    <row r="6" spans="1:256" ht="15" x14ac:dyDescent="0.25">
      <c r="A6" s="128"/>
      <c r="B6" s="146"/>
      <c r="C6" s="138"/>
      <c r="D6" s="138"/>
      <c r="E6" s="138"/>
      <c r="F6" s="139"/>
      <c r="G6" s="140"/>
      <c r="H6" s="138"/>
      <c r="I6" s="138"/>
      <c r="J6" s="138"/>
      <c r="K6" s="138"/>
      <c r="L6" s="138"/>
      <c r="M6" s="138"/>
      <c r="N6" s="138"/>
      <c r="O6" s="295"/>
      <c r="P6" s="135"/>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c r="IV6" s="136"/>
    </row>
    <row r="7" spans="1:256" ht="15" x14ac:dyDescent="0.25">
      <c r="A7" s="128"/>
      <c r="B7" s="147"/>
      <c r="C7" s="148"/>
      <c r="D7" s="148"/>
      <c r="E7" s="148"/>
      <c r="F7" s="149"/>
      <c r="G7" s="150"/>
      <c r="H7" s="151"/>
      <c r="I7" s="151"/>
      <c r="J7" s="151"/>
      <c r="K7" s="151"/>
      <c r="L7" s="151"/>
      <c r="M7" s="151"/>
      <c r="N7" s="148"/>
      <c r="O7" s="295"/>
      <c r="P7" s="135"/>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row>
    <row r="8" spans="1:256" ht="15" x14ac:dyDescent="0.25">
      <c r="A8" s="128"/>
      <c r="B8" s="147" t="s">
        <v>34</v>
      </c>
      <c r="C8" s="148"/>
      <c r="D8" s="148"/>
      <c r="E8" s="148"/>
      <c r="F8" s="152" t="s">
        <v>30</v>
      </c>
      <c r="G8" s="297"/>
      <c r="H8" s="297"/>
      <c r="I8" s="297"/>
      <c r="J8" s="297"/>
      <c r="K8" s="297"/>
      <c r="L8" s="297"/>
      <c r="M8" s="297"/>
      <c r="N8" s="148"/>
      <c r="O8" s="295"/>
      <c r="P8" s="135"/>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c r="IR8" s="136"/>
      <c r="IS8" s="136"/>
      <c r="IT8" s="136"/>
      <c r="IU8" s="136"/>
      <c r="IV8" s="136"/>
    </row>
    <row r="9" spans="1:256" ht="15" x14ac:dyDescent="0.25">
      <c r="A9" s="128"/>
      <c r="B9" s="153"/>
      <c r="C9" s="148"/>
      <c r="D9" s="148"/>
      <c r="E9" s="148"/>
      <c r="F9" s="154"/>
      <c r="G9" s="154"/>
      <c r="H9" s="154"/>
      <c r="I9" s="154"/>
      <c r="J9" s="154"/>
      <c r="K9" s="154"/>
      <c r="L9" s="154"/>
      <c r="M9" s="154"/>
      <c r="N9" s="155"/>
      <c r="O9" s="296"/>
      <c r="P9" s="135"/>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row>
    <row r="10" spans="1:256" ht="15" x14ac:dyDescent="0.25">
      <c r="A10" s="128"/>
      <c r="B10" s="153" t="s">
        <v>77</v>
      </c>
      <c r="C10" s="156"/>
      <c r="D10" s="157"/>
      <c r="E10" s="148"/>
      <c r="F10" s="152" t="s">
        <v>31</v>
      </c>
      <c r="G10" s="298"/>
      <c r="H10" s="298"/>
      <c r="I10" s="298"/>
      <c r="J10" s="298"/>
      <c r="K10" s="298"/>
      <c r="L10" s="298"/>
      <c r="M10" s="298"/>
      <c r="N10" s="155"/>
      <c r="O10" s="158"/>
      <c r="P10" s="135"/>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row>
    <row r="11" spans="1:256" ht="9.75" customHeight="1" x14ac:dyDescent="0.25">
      <c r="A11" s="128"/>
      <c r="B11" s="153"/>
      <c r="C11" s="148"/>
      <c r="D11" s="148"/>
      <c r="E11" s="148"/>
      <c r="F11" s="154"/>
      <c r="G11" s="154"/>
      <c r="H11" s="154"/>
      <c r="I11" s="154"/>
      <c r="J11" s="154"/>
      <c r="K11" s="154"/>
      <c r="L11" s="154"/>
      <c r="M11" s="154"/>
      <c r="N11" s="155"/>
      <c r="O11" s="158"/>
      <c r="P11" s="135"/>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c r="IV11" s="128"/>
    </row>
    <row r="12" spans="1:256" ht="15" x14ac:dyDescent="0.25">
      <c r="A12" s="128"/>
      <c r="B12" s="159" t="s">
        <v>130</v>
      </c>
      <c r="C12" s="148"/>
      <c r="D12" s="148"/>
      <c r="E12" s="148"/>
      <c r="F12" s="154"/>
      <c r="G12" s="154"/>
      <c r="H12" s="154"/>
      <c r="I12" s="154"/>
      <c r="J12" s="154"/>
      <c r="K12" s="154"/>
      <c r="L12" s="154"/>
      <c r="M12" s="154"/>
      <c r="N12" s="155"/>
      <c r="O12" s="158"/>
      <c r="P12" s="135"/>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row>
    <row r="13" spans="1:256" ht="15" x14ac:dyDescent="0.25">
      <c r="A13" s="128"/>
      <c r="B13" s="153"/>
      <c r="C13" s="148"/>
      <c r="D13" s="148"/>
      <c r="E13" s="148"/>
      <c r="F13" s="154"/>
      <c r="G13" s="154"/>
      <c r="H13" s="154"/>
      <c r="I13" s="154"/>
      <c r="J13" s="154"/>
      <c r="K13" s="154"/>
      <c r="L13" s="154"/>
      <c r="M13" s="154"/>
      <c r="N13" s="155"/>
      <c r="O13" s="158"/>
      <c r="P13" s="135"/>
      <c r="Q13" s="128"/>
      <c r="R13" s="128"/>
      <c r="S13" s="160"/>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row>
    <row r="14" spans="1:256" ht="15" x14ac:dyDescent="0.25">
      <c r="A14" s="128"/>
      <c r="B14" s="161" t="s">
        <v>17</v>
      </c>
      <c r="C14" s="162" t="s">
        <v>8</v>
      </c>
      <c r="D14" s="150"/>
      <c r="E14" s="150"/>
      <c r="F14" s="150"/>
      <c r="G14" s="163"/>
      <c r="H14" s="164"/>
      <c r="I14" s="164"/>
      <c r="J14" s="164"/>
      <c r="K14" s="165"/>
      <c r="L14" s="150"/>
      <c r="M14" s="150"/>
      <c r="N14" s="150"/>
      <c r="O14" s="158"/>
      <c r="P14" s="135"/>
      <c r="Q14" s="128"/>
      <c r="R14" s="150"/>
      <c r="S14" s="150"/>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row>
    <row r="15" spans="1:256" ht="15" x14ac:dyDescent="0.25">
      <c r="A15" s="128"/>
      <c r="B15" s="161"/>
      <c r="C15" s="166" t="s">
        <v>89</v>
      </c>
      <c r="D15" s="167"/>
      <c r="E15" s="150"/>
      <c r="F15" s="150"/>
      <c r="G15" s="163"/>
      <c r="H15" s="164"/>
      <c r="I15" s="164"/>
      <c r="J15" s="164"/>
      <c r="K15" s="165"/>
      <c r="L15" s="272"/>
      <c r="M15" s="168" t="s">
        <v>32</v>
      </c>
      <c r="N15" s="150"/>
      <c r="O15" s="158"/>
      <c r="P15" s="135"/>
      <c r="Q15" s="128"/>
      <c r="R15" s="150"/>
      <c r="S15" s="150"/>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c r="IV15" s="128"/>
    </row>
    <row r="16" spans="1:256" ht="15" x14ac:dyDescent="0.25">
      <c r="A16" s="128"/>
      <c r="B16" s="161"/>
      <c r="C16" s="251" t="s">
        <v>153</v>
      </c>
      <c r="D16" s="167"/>
      <c r="E16" s="150"/>
      <c r="F16" s="150"/>
      <c r="G16" s="163"/>
      <c r="H16" s="164"/>
      <c r="I16" s="164"/>
      <c r="J16" s="164"/>
      <c r="K16" s="165"/>
      <c r="L16" s="303"/>
      <c r="M16" s="168" t="s">
        <v>9</v>
      </c>
      <c r="N16" s="150"/>
      <c r="O16" s="158"/>
      <c r="P16" s="135"/>
      <c r="Q16" s="128"/>
      <c r="R16" s="150"/>
      <c r="S16" s="150"/>
      <c r="T16" s="150"/>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c r="IV16" s="128"/>
    </row>
    <row r="17" spans="2:20" ht="15" x14ac:dyDescent="0.25">
      <c r="B17" s="161"/>
      <c r="C17" s="167" t="s">
        <v>75</v>
      </c>
      <c r="D17" s="167"/>
      <c r="E17" s="150"/>
      <c r="F17" s="150"/>
      <c r="G17" s="163"/>
      <c r="H17" s="169"/>
      <c r="I17" s="170" t="s">
        <v>78</v>
      </c>
      <c r="J17" s="171">
        <v>21</v>
      </c>
      <c r="K17" s="164" t="s">
        <v>90</v>
      </c>
      <c r="L17" s="172" t="str">
        <f>IF(ISERROR(J17/L16)=TRUE,"",ROUNDDOWN(J17/L16,0))</f>
        <v/>
      </c>
      <c r="M17" s="168" t="s">
        <v>0</v>
      </c>
      <c r="N17" s="150"/>
      <c r="O17" s="158"/>
      <c r="P17" s="135"/>
      <c r="Q17" s="128"/>
      <c r="R17" s="150"/>
      <c r="S17" s="150"/>
      <c r="T17" s="150"/>
    </row>
    <row r="18" spans="2:20" ht="15" x14ac:dyDescent="0.25">
      <c r="B18" s="161"/>
      <c r="C18" s="167" t="s">
        <v>42</v>
      </c>
      <c r="D18" s="167"/>
      <c r="E18" s="150"/>
      <c r="F18" s="150"/>
      <c r="G18" s="163"/>
      <c r="H18" s="169"/>
      <c r="I18" s="173" t="s">
        <v>78</v>
      </c>
      <c r="J18" s="171">
        <v>21</v>
      </c>
      <c r="K18" s="164" t="s">
        <v>90</v>
      </c>
      <c r="L18" s="172" t="str">
        <f>IF(L15=0,"",ROUNDDOWN(L17*L15,0))</f>
        <v/>
      </c>
      <c r="M18" s="168" t="s">
        <v>0</v>
      </c>
      <c r="N18" s="150"/>
      <c r="O18" s="158"/>
      <c r="P18" s="135"/>
      <c r="Q18" s="245" t="s">
        <v>126</v>
      </c>
      <c r="R18" s="150"/>
      <c r="S18" s="150"/>
      <c r="T18" s="150"/>
    </row>
    <row r="19" spans="2:20" ht="15" x14ac:dyDescent="0.25">
      <c r="B19" s="161"/>
      <c r="C19" s="174" t="s">
        <v>58</v>
      </c>
      <c r="D19" s="174"/>
      <c r="E19" s="175"/>
      <c r="F19" s="175"/>
      <c r="G19" s="176"/>
      <c r="H19" s="177"/>
      <c r="I19" s="178"/>
      <c r="J19" s="178"/>
      <c r="K19" s="179"/>
      <c r="L19" s="180"/>
      <c r="M19" s="181" t="s">
        <v>0</v>
      </c>
      <c r="N19" s="150"/>
      <c r="O19" s="158"/>
      <c r="P19" s="135"/>
      <c r="Q19" s="124" t="str">
        <f>IF(L19&gt;L18,"Tierplatzzahl für Mobilstall: maximal "&amp;L18&amp;" "&amp;M19&amp;" möglich!","")</f>
        <v/>
      </c>
      <c r="R19" s="128"/>
      <c r="S19" s="128"/>
      <c r="T19" s="128"/>
    </row>
    <row r="20" spans="2:20" ht="15" x14ac:dyDescent="0.25">
      <c r="B20" s="161"/>
      <c r="C20" s="182" t="s">
        <v>74</v>
      </c>
      <c r="D20" s="167"/>
      <c r="E20" s="150"/>
      <c r="F20" s="150"/>
      <c r="G20" s="163"/>
      <c r="H20" s="164"/>
      <c r="I20" s="286" t="str">
        <f>IF(Q19="","",Q19)</f>
        <v/>
      </c>
      <c r="J20" s="286"/>
      <c r="K20" s="286"/>
      <c r="L20" s="286"/>
      <c r="M20" s="286"/>
      <c r="N20" s="150"/>
      <c r="O20" s="158"/>
      <c r="P20" s="135"/>
      <c r="Q20" s="128"/>
      <c r="R20" s="128"/>
      <c r="S20" s="128"/>
      <c r="T20" s="128"/>
    </row>
    <row r="21" spans="2:20" ht="9.75" customHeight="1" x14ac:dyDescent="0.25">
      <c r="B21" s="161"/>
      <c r="C21" s="167"/>
      <c r="D21" s="167"/>
      <c r="E21" s="150"/>
      <c r="F21" s="150"/>
      <c r="G21" s="163"/>
      <c r="H21" s="164"/>
      <c r="I21" s="286"/>
      <c r="J21" s="286"/>
      <c r="K21" s="286"/>
      <c r="L21" s="286"/>
      <c r="M21" s="286"/>
      <c r="N21" s="150"/>
      <c r="O21" s="158"/>
      <c r="P21" s="135"/>
      <c r="Q21" s="128"/>
      <c r="R21" s="128"/>
      <c r="S21" s="128"/>
      <c r="T21" s="128"/>
    </row>
    <row r="22" spans="2:20" ht="15" x14ac:dyDescent="0.25">
      <c r="B22" s="161"/>
      <c r="C22" s="167" t="s">
        <v>1</v>
      </c>
      <c r="D22" s="167"/>
      <c r="E22" s="150"/>
      <c r="F22" s="150"/>
      <c r="G22" s="163"/>
      <c r="H22" s="164"/>
      <c r="I22" s="164"/>
      <c r="J22" s="164"/>
      <c r="K22" s="165"/>
      <c r="L22" s="272"/>
      <c r="M22" s="184"/>
      <c r="N22" s="150"/>
      <c r="O22" s="158"/>
      <c r="P22" s="135"/>
      <c r="Q22" s="128"/>
      <c r="R22" s="128"/>
      <c r="S22" s="128"/>
      <c r="T22" s="128"/>
    </row>
    <row r="23" spans="2:20" ht="15" x14ac:dyDescent="0.25">
      <c r="B23" s="161"/>
      <c r="C23" s="167" t="s">
        <v>73</v>
      </c>
      <c r="D23" s="167"/>
      <c r="E23" s="150"/>
      <c r="F23" s="150"/>
      <c r="G23" s="163"/>
      <c r="H23" s="164"/>
      <c r="I23" s="164"/>
      <c r="J23" s="164"/>
      <c r="K23" s="165"/>
      <c r="L23" s="172" t="str">
        <f>IF(L19=0,"",ROUNDDOWN(L19*L22,0))</f>
        <v/>
      </c>
      <c r="M23" s="168" t="s">
        <v>0</v>
      </c>
      <c r="N23" s="150"/>
      <c r="O23" s="158"/>
      <c r="P23" s="135"/>
      <c r="Q23" s="128"/>
      <c r="R23" s="128"/>
      <c r="S23" s="128"/>
      <c r="T23" s="128"/>
    </row>
    <row r="24" spans="2:20" ht="9.75" customHeight="1" thickBot="1" x14ac:dyDescent="0.3">
      <c r="B24" s="185"/>
      <c r="C24" s="150"/>
      <c r="D24" s="150"/>
      <c r="E24" s="150"/>
      <c r="F24" s="150"/>
      <c r="G24" s="163"/>
      <c r="H24" s="150"/>
      <c r="I24" s="150"/>
      <c r="J24" s="150"/>
      <c r="K24" s="163"/>
      <c r="L24" s="150"/>
      <c r="M24" s="155"/>
      <c r="N24" s="150"/>
      <c r="O24" s="158"/>
      <c r="P24" s="135"/>
      <c r="Q24" s="128"/>
      <c r="R24" s="128"/>
      <c r="S24" s="128"/>
      <c r="T24" s="128"/>
    </row>
    <row r="25" spans="2:20" ht="15" x14ac:dyDescent="0.25">
      <c r="B25" s="186" t="s">
        <v>18</v>
      </c>
      <c r="C25" s="187" t="s">
        <v>7</v>
      </c>
      <c r="D25" s="150"/>
      <c r="E25" s="150"/>
      <c r="F25" s="150"/>
      <c r="G25" s="150"/>
      <c r="H25" s="150"/>
      <c r="I25" s="150"/>
      <c r="J25" s="150"/>
      <c r="K25" s="163"/>
      <c r="L25" s="150"/>
      <c r="M25" s="155"/>
      <c r="N25" s="150"/>
      <c r="O25" s="158"/>
      <c r="P25" s="135"/>
      <c r="Q25" s="188"/>
      <c r="R25" s="128"/>
      <c r="S25" s="128"/>
      <c r="T25" s="128"/>
    </row>
    <row r="26" spans="2:20" ht="15" x14ac:dyDescent="0.25">
      <c r="B26" s="189"/>
      <c r="C26" s="248" t="s">
        <v>137</v>
      </c>
      <c r="D26" s="150"/>
      <c r="E26" s="150"/>
      <c r="F26" s="150"/>
      <c r="G26" s="150"/>
      <c r="H26" s="150"/>
      <c r="I26" s="150"/>
      <c r="J26" s="150"/>
      <c r="K26" s="163"/>
      <c r="L26" s="190"/>
      <c r="M26" s="155"/>
      <c r="N26" s="150"/>
      <c r="O26" s="158"/>
      <c r="P26" s="135"/>
      <c r="Q26" s="191" t="s">
        <v>2</v>
      </c>
      <c r="R26" s="128"/>
      <c r="S26" s="128"/>
      <c r="T26" s="128"/>
    </row>
    <row r="27" spans="2:20" ht="15" x14ac:dyDescent="0.25">
      <c r="B27" s="189"/>
      <c r="C27" s="304" t="s">
        <v>163</v>
      </c>
      <c r="D27" s="150"/>
      <c r="E27" s="150"/>
      <c r="F27" s="150"/>
      <c r="G27" s="150"/>
      <c r="H27" s="150"/>
      <c r="I27" s="150"/>
      <c r="J27" s="150"/>
      <c r="K27" s="163"/>
      <c r="L27" s="190"/>
      <c r="M27" s="155"/>
      <c r="N27" s="150"/>
      <c r="O27" s="158"/>
      <c r="P27" s="135"/>
      <c r="Q27" s="191"/>
      <c r="R27" s="128"/>
      <c r="S27" s="128"/>
      <c r="T27" s="128"/>
    </row>
    <row r="28" spans="2:20" ht="15.75" thickBot="1" x14ac:dyDescent="0.3">
      <c r="B28" s="189"/>
      <c r="C28" s="247" t="s">
        <v>135</v>
      </c>
      <c r="D28" s="150"/>
      <c r="E28" s="150"/>
      <c r="F28" s="150"/>
      <c r="G28" s="150"/>
      <c r="H28" s="150"/>
      <c r="I28" s="150"/>
      <c r="J28" s="150"/>
      <c r="K28" s="163"/>
      <c r="L28" s="190"/>
      <c r="M28" s="155"/>
      <c r="N28" s="150"/>
      <c r="O28" s="158"/>
      <c r="P28" s="135"/>
      <c r="Q28" s="192" t="s">
        <v>3</v>
      </c>
      <c r="R28" s="128"/>
      <c r="S28" s="128"/>
      <c r="T28" s="128"/>
    </row>
    <row r="29" spans="2:20" ht="9.75" customHeight="1" x14ac:dyDescent="0.25">
      <c r="B29" s="185"/>
      <c r="C29" s="150"/>
      <c r="D29" s="150"/>
      <c r="E29" s="150"/>
      <c r="F29" s="150"/>
      <c r="G29" s="150"/>
      <c r="H29" s="150"/>
      <c r="I29" s="150"/>
      <c r="J29" s="150"/>
      <c r="K29" s="163"/>
      <c r="L29" s="150"/>
      <c r="M29" s="155"/>
      <c r="N29" s="150"/>
      <c r="O29" s="158"/>
      <c r="P29" s="135"/>
      <c r="Q29" s="128"/>
      <c r="R29" s="128"/>
      <c r="S29" s="128"/>
      <c r="T29" s="128"/>
    </row>
    <row r="30" spans="2:20" ht="15" x14ac:dyDescent="0.25">
      <c r="B30" s="193" t="s">
        <v>19</v>
      </c>
      <c r="C30" s="162" t="s">
        <v>4</v>
      </c>
      <c r="D30" s="150"/>
      <c r="E30" s="150"/>
      <c r="F30" s="150"/>
      <c r="G30" s="150"/>
      <c r="H30" s="150"/>
      <c r="I30" s="150"/>
      <c r="J30" s="150"/>
      <c r="K30" s="163"/>
      <c r="L30" s="150"/>
      <c r="M30" s="155"/>
      <c r="N30" s="150"/>
      <c r="O30" s="158"/>
      <c r="P30" s="135"/>
      <c r="Q30" s="128"/>
      <c r="R30" s="128"/>
      <c r="S30" s="128"/>
      <c r="T30" s="128"/>
    </row>
    <row r="31" spans="2:20" ht="15" x14ac:dyDescent="0.25">
      <c r="B31" s="185"/>
      <c r="C31" s="247" t="s">
        <v>142</v>
      </c>
      <c r="D31" s="150"/>
      <c r="E31" s="150"/>
      <c r="F31" s="150"/>
      <c r="G31" s="150"/>
      <c r="H31" s="150"/>
      <c r="I31" s="150"/>
      <c r="J31" s="150"/>
      <c r="K31" s="150"/>
      <c r="L31" s="190"/>
      <c r="M31" s="165"/>
      <c r="N31" s="150"/>
      <c r="O31" s="158"/>
      <c r="P31" s="135"/>
      <c r="Q31" s="128"/>
      <c r="R31" s="128"/>
      <c r="S31" s="128"/>
      <c r="T31" s="128"/>
    </row>
    <row r="32" spans="2:20" ht="15" x14ac:dyDescent="0.25">
      <c r="B32" s="185"/>
      <c r="C32" s="247" t="s">
        <v>131</v>
      </c>
      <c r="D32" s="150"/>
      <c r="E32" s="150"/>
      <c r="F32" s="150"/>
      <c r="G32" s="150"/>
      <c r="H32" s="150"/>
      <c r="I32" s="150"/>
      <c r="J32" s="150"/>
      <c r="K32" s="150"/>
      <c r="L32" s="190"/>
      <c r="M32" s="165"/>
      <c r="N32" s="150"/>
      <c r="O32" s="158"/>
      <c r="P32" s="135"/>
      <c r="Q32" s="128"/>
      <c r="R32" s="128"/>
      <c r="S32" s="128"/>
      <c r="T32" s="128"/>
    </row>
    <row r="33" spans="2:20" ht="9.75" customHeight="1" x14ac:dyDescent="0.25">
      <c r="B33" s="185"/>
      <c r="C33" s="194"/>
      <c r="D33" s="150"/>
      <c r="E33" s="150"/>
      <c r="F33" s="150"/>
      <c r="G33" s="150"/>
      <c r="H33" s="150"/>
      <c r="I33" s="150"/>
      <c r="J33" s="150"/>
      <c r="K33" s="150"/>
      <c r="L33" s="165"/>
      <c r="M33" s="165"/>
      <c r="N33" s="150"/>
      <c r="O33" s="158"/>
      <c r="P33" s="135"/>
      <c r="Q33" s="128"/>
      <c r="R33" s="128"/>
      <c r="S33" s="128"/>
      <c r="T33" s="128"/>
    </row>
    <row r="34" spans="2:20" ht="15" x14ac:dyDescent="0.25">
      <c r="B34" s="193" t="s">
        <v>20</v>
      </c>
      <c r="C34" s="162" t="s">
        <v>92</v>
      </c>
      <c r="D34" s="150"/>
      <c r="E34" s="150"/>
      <c r="F34" s="150"/>
      <c r="G34" s="150"/>
      <c r="H34" s="150"/>
      <c r="I34" s="150"/>
      <c r="J34" s="150"/>
      <c r="K34" s="150"/>
      <c r="L34" s="165"/>
      <c r="M34" s="165"/>
      <c r="N34" s="150"/>
      <c r="O34" s="158"/>
      <c r="P34" s="135"/>
      <c r="Q34" s="128"/>
      <c r="R34" s="128"/>
      <c r="S34" s="128"/>
      <c r="T34" s="128"/>
    </row>
    <row r="35" spans="2:20" ht="15" x14ac:dyDescent="0.25">
      <c r="B35" s="185"/>
      <c r="C35" s="167" t="s">
        <v>93</v>
      </c>
      <c r="D35" s="150"/>
      <c r="E35" s="150"/>
      <c r="F35" s="150"/>
      <c r="G35" s="150"/>
      <c r="H35" s="150"/>
      <c r="I35" s="150"/>
      <c r="J35" s="150"/>
      <c r="K35" s="150"/>
      <c r="L35" s="190"/>
      <c r="M35" s="165"/>
      <c r="N35" s="150"/>
      <c r="O35" s="158"/>
      <c r="P35" s="135"/>
      <c r="Q35" s="128"/>
      <c r="R35" s="128"/>
      <c r="S35" s="128"/>
      <c r="T35" s="128"/>
    </row>
    <row r="36" spans="2:20" ht="15" x14ac:dyDescent="0.25">
      <c r="B36" s="185"/>
      <c r="C36" s="195" t="s">
        <v>94</v>
      </c>
      <c r="D36" s="150"/>
      <c r="E36" s="150"/>
      <c r="F36" s="150"/>
      <c r="G36" s="150"/>
      <c r="H36" s="150"/>
      <c r="I36" s="150"/>
      <c r="J36" s="150"/>
      <c r="K36" s="150"/>
      <c r="L36" s="190"/>
      <c r="M36" s="165"/>
      <c r="N36" s="150"/>
      <c r="O36" s="158"/>
      <c r="P36" s="135"/>
      <c r="Q36" s="128"/>
      <c r="R36" s="128"/>
      <c r="S36" s="128"/>
      <c r="T36" s="128"/>
    </row>
    <row r="37" spans="2:20" ht="15" x14ac:dyDescent="0.25">
      <c r="B37" s="185"/>
      <c r="C37" s="195" t="s">
        <v>95</v>
      </c>
      <c r="D37" s="150"/>
      <c r="E37" s="150"/>
      <c r="F37" s="150"/>
      <c r="G37" s="150"/>
      <c r="H37" s="150"/>
      <c r="I37" s="150"/>
      <c r="J37" s="150"/>
      <c r="K37" s="150"/>
      <c r="L37" s="190"/>
      <c r="M37" s="165"/>
      <c r="N37" s="150"/>
      <c r="O37" s="158"/>
      <c r="P37" s="135"/>
      <c r="Q37" s="128"/>
      <c r="R37" s="128"/>
      <c r="S37" s="128"/>
      <c r="T37" s="128"/>
    </row>
    <row r="38" spans="2:20" ht="15" x14ac:dyDescent="0.25">
      <c r="B38" s="185"/>
      <c r="C38" s="195" t="s">
        <v>96</v>
      </c>
      <c r="D38" s="150"/>
      <c r="E38" s="150"/>
      <c r="F38" s="150"/>
      <c r="G38" s="150"/>
      <c r="H38" s="150"/>
      <c r="I38" s="150"/>
      <c r="J38" s="150"/>
      <c r="K38" s="150"/>
      <c r="L38" s="190"/>
      <c r="M38" s="165"/>
      <c r="N38" s="150"/>
      <c r="O38" s="158"/>
      <c r="P38" s="135"/>
      <c r="Q38" s="128"/>
      <c r="R38" s="128"/>
      <c r="S38" s="128"/>
      <c r="T38" s="128"/>
    </row>
    <row r="39" spans="2:20" ht="9.75" customHeight="1" x14ac:dyDescent="0.25">
      <c r="B39" s="185"/>
      <c r="C39" s="150"/>
      <c r="D39" s="150"/>
      <c r="E39" s="150"/>
      <c r="F39" s="150"/>
      <c r="G39" s="150"/>
      <c r="H39" s="150"/>
      <c r="I39" s="150"/>
      <c r="J39" s="150"/>
      <c r="K39" s="163"/>
      <c r="L39" s="163"/>
      <c r="M39" s="165"/>
      <c r="N39" s="150"/>
      <c r="O39" s="158"/>
      <c r="P39" s="135"/>
      <c r="Q39" s="128"/>
      <c r="R39" s="128"/>
      <c r="S39" s="128"/>
      <c r="T39" s="128"/>
    </row>
    <row r="40" spans="2:20" ht="15" x14ac:dyDescent="0.25">
      <c r="B40" s="193" t="s">
        <v>21</v>
      </c>
      <c r="C40" s="162" t="s">
        <v>12</v>
      </c>
      <c r="D40" s="150"/>
      <c r="E40" s="150"/>
      <c r="F40" s="150"/>
      <c r="G40" s="150"/>
      <c r="H40" s="150"/>
      <c r="I40" s="150"/>
      <c r="J40" s="150"/>
      <c r="K40" s="163"/>
      <c r="L40" s="150"/>
      <c r="M40" s="165"/>
      <c r="N40" s="150"/>
      <c r="O40" s="158"/>
      <c r="P40" s="135"/>
      <c r="Q40" s="128"/>
      <c r="R40" s="128"/>
      <c r="S40" s="128"/>
      <c r="T40" s="128"/>
    </row>
    <row r="41" spans="2:20" ht="15" x14ac:dyDescent="0.25">
      <c r="B41" s="196"/>
      <c r="C41" s="251" t="s">
        <v>143</v>
      </c>
      <c r="D41" s="150"/>
      <c r="E41" s="150"/>
      <c r="F41" s="150"/>
      <c r="G41" s="150"/>
      <c r="H41" s="150"/>
      <c r="I41" s="150"/>
      <c r="J41" s="150"/>
      <c r="K41" s="150"/>
      <c r="L41" s="190"/>
      <c r="M41" s="165"/>
      <c r="N41" s="150"/>
      <c r="O41" s="158"/>
      <c r="P41" s="135"/>
      <c r="Q41" s="128"/>
      <c r="R41" s="128"/>
      <c r="S41" s="128"/>
      <c r="T41" s="128"/>
    </row>
    <row r="42" spans="2:20" ht="15" x14ac:dyDescent="0.25">
      <c r="B42" s="185"/>
      <c r="C42" s="167" t="s">
        <v>97</v>
      </c>
      <c r="D42" s="150"/>
      <c r="E42" s="150"/>
      <c r="F42" s="150"/>
      <c r="G42" s="150"/>
      <c r="H42" s="150"/>
      <c r="I42" s="150"/>
      <c r="J42" s="150"/>
      <c r="K42" s="150"/>
      <c r="L42" s="190"/>
      <c r="M42" s="165"/>
      <c r="N42" s="150"/>
      <c r="O42" s="158"/>
      <c r="P42" s="135"/>
      <c r="Q42" s="128"/>
      <c r="R42" s="128"/>
      <c r="S42" s="128"/>
      <c r="T42" s="128"/>
    </row>
    <row r="43" spans="2:20" ht="15" x14ac:dyDescent="0.25">
      <c r="B43" s="185"/>
      <c r="C43" s="251" t="s">
        <v>144</v>
      </c>
      <c r="D43" s="150"/>
      <c r="E43" s="150"/>
      <c r="F43" s="150"/>
      <c r="G43" s="150"/>
      <c r="H43" s="150"/>
      <c r="I43" s="150"/>
      <c r="J43" s="150"/>
      <c r="K43" s="150"/>
      <c r="L43" s="190"/>
      <c r="M43" s="165"/>
      <c r="N43" s="150"/>
      <c r="O43" s="158"/>
      <c r="P43" s="135"/>
      <c r="Q43" s="128"/>
      <c r="R43" s="128"/>
      <c r="S43" s="128"/>
      <c r="T43" s="128"/>
    </row>
    <row r="44" spans="2:20" ht="9.75" customHeight="1" x14ac:dyDescent="0.2">
      <c r="B44" s="185"/>
      <c r="C44" s="167"/>
      <c r="D44" s="150"/>
      <c r="E44" s="150"/>
      <c r="F44" s="150"/>
      <c r="G44" s="150"/>
      <c r="H44" s="150"/>
      <c r="I44" s="150"/>
      <c r="J44" s="150"/>
      <c r="K44" s="150"/>
      <c r="L44" s="197"/>
      <c r="M44" s="155"/>
      <c r="N44" s="150"/>
      <c r="O44" s="158"/>
      <c r="P44" s="135"/>
    </row>
    <row r="45" spans="2:20" ht="15" x14ac:dyDescent="0.2">
      <c r="B45" s="193" t="s">
        <v>22</v>
      </c>
      <c r="C45" s="162" t="s">
        <v>15</v>
      </c>
      <c r="D45" s="150"/>
      <c r="E45" s="150"/>
      <c r="F45" s="150"/>
      <c r="G45" s="150"/>
      <c r="H45" s="150"/>
      <c r="I45" s="150"/>
      <c r="J45" s="150"/>
      <c r="K45" s="150"/>
      <c r="L45" s="198"/>
      <c r="M45" s="165"/>
      <c r="N45" s="150"/>
      <c r="O45" s="158"/>
      <c r="P45" s="135"/>
    </row>
    <row r="46" spans="2:20" x14ac:dyDescent="0.2">
      <c r="B46" s="185"/>
      <c r="C46" s="251" t="s">
        <v>98</v>
      </c>
      <c r="D46" s="150"/>
      <c r="E46" s="150"/>
      <c r="F46" s="150"/>
      <c r="G46" s="150"/>
      <c r="H46" s="150"/>
      <c r="I46" s="150"/>
      <c r="J46" s="150"/>
      <c r="K46" s="150"/>
      <c r="L46" s="190"/>
      <c r="M46" s="165"/>
      <c r="N46" s="150"/>
      <c r="O46" s="158"/>
      <c r="P46" s="135"/>
    </row>
    <row r="47" spans="2:20" ht="9.75" customHeight="1" x14ac:dyDescent="0.2">
      <c r="B47" s="185"/>
      <c r="C47" s="167"/>
      <c r="D47" s="150"/>
      <c r="E47" s="150"/>
      <c r="F47" s="150"/>
      <c r="G47" s="150"/>
      <c r="H47" s="150"/>
      <c r="I47" s="150"/>
      <c r="J47" s="150"/>
      <c r="K47" s="150"/>
      <c r="M47" s="165"/>
      <c r="N47" s="150"/>
      <c r="O47" s="158"/>
      <c r="P47" s="135"/>
    </row>
    <row r="48" spans="2:20" ht="15" x14ac:dyDescent="0.2">
      <c r="B48" s="193" t="s">
        <v>23</v>
      </c>
      <c r="C48" s="162" t="s">
        <v>145</v>
      </c>
      <c r="D48" s="150"/>
      <c r="E48" s="150"/>
      <c r="F48" s="150"/>
      <c r="G48" s="150"/>
      <c r="H48" s="150"/>
      <c r="I48" s="150"/>
      <c r="J48" s="150"/>
      <c r="K48" s="150"/>
      <c r="L48" s="165"/>
      <c r="M48" s="165"/>
      <c r="N48" s="150"/>
      <c r="O48" s="158"/>
      <c r="P48" s="135"/>
    </row>
    <row r="49" spans="2:17" x14ac:dyDescent="0.2">
      <c r="B49" s="185"/>
      <c r="C49" s="251" t="s">
        <v>147</v>
      </c>
      <c r="D49" s="150"/>
      <c r="E49" s="150"/>
      <c r="F49" s="150"/>
      <c r="G49" s="150"/>
      <c r="H49" s="150"/>
      <c r="I49" s="150"/>
      <c r="J49" s="150"/>
      <c r="K49" s="150"/>
      <c r="L49" s="165"/>
      <c r="M49" s="165"/>
      <c r="N49" s="150"/>
      <c r="O49" s="158"/>
      <c r="P49" s="135"/>
    </row>
    <row r="50" spans="2:17" x14ac:dyDescent="0.2">
      <c r="B50" s="185"/>
      <c r="C50" s="251" t="s">
        <v>146</v>
      </c>
      <c r="D50" s="150"/>
      <c r="E50" s="150"/>
      <c r="F50" s="150"/>
      <c r="G50" s="150"/>
      <c r="H50" s="150"/>
      <c r="I50" s="150"/>
      <c r="J50" s="150"/>
      <c r="K50" s="150"/>
      <c r="L50" s="190"/>
      <c r="M50" s="165"/>
      <c r="N50" s="150"/>
      <c r="O50" s="158"/>
      <c r="P50" s="135"/>
    </row>
    <row r="51" spans="2:17" ht="9.75" customHeight="1" x14ac:dyDescent="0.2">
      <c r="B51" s="185"/>
      <c r="C51" s="167"/>
      <c r="D51" s="150"/>
      <c r="E51" s="150"/>
      <c r="F51" s="150"/>
      <c r="G51" s="150"/>
      <c r="H51" s="150"/>
      <c r="I51" s="150"/>
      <c r="J51" s="150"/>
      <c r="K51" s="150"/>
      <c r="L51" s="197"/>
      <c r="M51" s="165"/>
      <c r="N51" s="150"/>
      <c r="O51" s="158"/>
      <c r="P51" s="135"/>
    </row>
    <row r="52" spans="2:17" ht="15" x14ac:dyDescent="0.2">
      <c r="B52" s="193" t="s">
        <v>100</v>
      </c>
      <c r="C52" s="162" t="s">
        <v>5</v>
      </c>
      <c r="D52" s="150"/>
      <c r="E52" s="150"/>
      <c r="F52" s="150"/>
      <c r="G52" s="150"/>
      <c r="H52" s="150"/>
      <c r="I52" s="150"/>
      <c r="J52" s="150"/>
      <c r="K52" s="150"/>
      <c r="L52" s="150"/>
      <c r="M52" s="155"/>
      <c r="N52" s="150"/>
      <c r="O52" s="158"/>
      <c r="P52" s="135"/>
    </row>
    <row r="53" spans="2:17" x14ac:dyDescent="0.2">
      <c r="B53" s="185"/>
      <c r="C53" s="167" t="s">
        <v>6</v>
      </c>
      <c r="D53" s="167"/>
      <c r="E53" s="167"/>
      <c r="F53" s="167"/>
      <c r="G53" s="167"/>
      <c r="H53" s="167"/>
      <c r="I53" s="167"/>
      <c r="J53" s="167"/>
      <c r="K53" s="150"/>
      <c r="L53" s="190"/>
      <c r="M53" s="165"/>
      <c r="N53" s="150"/>
      <c r="O53" s="158"/>
      <c r="P53" s="135"/>
    </row>
    <row r="54" spans="2:17" x14ac:dyDescent="0.2">
      <c r="B54" s="185"/>
      <c r="C54" s="167" t="s">
        <v>29</v>
      </c>
      <c r="D54" s="167"/>
      <c r="E54" s="167"/>
      <c r="F54" s="167"/>
      <c r="G54" s="167"/>
      <c r="H54" s="167"/>
      <c r="I54" s="167"/>
      <c r="J54" s="167"/>
      <c r="K54" s="150"/>
      <c r="L54" s="190"/>
      <c r="M54" s="165"/>
      <c r="N54" s="150"/>
      <c r="O54" s="158"/>
      <c r="P54" s="135"/>
    </row>
    <row r="55" spans="2:17" x14ac:dyDescent="0.2">
      <c r="B55" s="185"/>
      <c r="C55" s="167" t="s">
        <v>62</v>
      </c>
      <c r="D55" s="167"/>
      <c r="E55" s="167"/>
      <c r="F55" s="167"/>
      <c r="G55" s="167"/>
      <c r="H55" s="167"/>
      <c r="I55" s="167"/>
      <c r="J55" s="167"/>
      <c r="K55" s="150"/>
      <c r="L55" s="190"/>
      <c r="M55" s="165"/>
      <c r="N55" s="150"/>
      <c r="O55" s="158"/>
      <c r="P55" s="135"/>
    </row>
    <row r="56" spans="2:17" x14ac:dyDescent="0.2">
      <c r="B56" s="199"/>
      <c r="C56" s="200"/>
      <c r="D56" s="200"/>
      <c r="E56" s="200"/>
      <c r="F56" s="200"/>
      <c r="G56" s="200"/>
      <c r="H56" s="200"/>
      <c r="I56" s="200"/>
      <c r="J56" s="200"/>
      <c r="K56" s="200"/>
      <c r="L56" s="200"/>
      <c r="M56" s="201"/>
      <c r="N56" s="202"/>
      <c r="O56" s="158"/>
      <c r="P56" s="135"/>
    </row>
    <row r="57" spans="2:17" x14ac:dyDescent="0.2">
      <c r="B57" s="203"/>
      <c r="C57" s="204"/>
      <c r="D57" s="204"/>
      <c r="E57" s="204"/>
      <c r="F57" s="204"/>
      <c r="G57" s="204"/>
      <c r="H57" s="204"/>
      <c r="I57" s="204"/>
      <c r="J57" s="204"/>
      <c r="K57" s="204"/>
      <c r="L57" s="204"/>
      <c r="M57" s="204"/>
      <c r="N57" s="204"/>
      <c r="O57" s="205"/>
      <c r="P57" s="135"/>
    </row>
    <row r="58" spans="2:17" ht="15" x14ac:dyDescent="0.2">
      <c r="B58" s="206"/>
      <c r="C58" s="207" t="s">
        <v>35</v>
      </c>
      <c r="D58" s="204"/>
      <c r="E58" s="204"/>
      <c r="F58" s="204"/>
      <c r="G58" s="204"/>
      <c r="H58" s="204"/>
      <c r="I58" s="204"/>
      <c r="J58" s="204"/>
      <c r="K58" s="208"/>
      <c r="L58" s="208"/>
      <c r="M58" s="208"/>
      <c r="N58" s="208"/>
      <c r="O58" s="205" t="s">
        <v>25</v>
      </c>
      <c r="P58" s="135"/>
    </row>
    <row r="59" spans="2:17" x14ac:dyDescent="0.2">
      <c r="B59" s="206"/>
      <c r="C59" s="246" t="s">
        <v>129</v>
      </c>
      <c r="D59" s="209"/>
      <c r="E59" s="204"/>
      <c r="F59" s="204"/>
      <c r="G59" s="204"/>
      <c r="H59" s="204"/>
      <c r="I59" s="204"/>
      <c r="J59" s="204"/>
      <c r="K59" s="210"/>
      <c r="L59" s="190"/>
      <c r="M59" s="208"/>
      <c r="N59" s="208"/>
      <c r="O59" s="211"/>
      <c r="P59" s="135"/>
    </row>
    <row r="60" spans="2:17" x14ac:dyDescent="0.2">
      <c r="B60" s="206"/>
      <c r="C60" s="204"/>
      <c r="D60" s="204"/>
      <c r="E60" s="204"/>
      <c r="F60" s="204"/>
      <c r="G60" s="204"/>
      <c r="H60" s="204"/>
      <c r="I60" s="204"/>
      <c r="J60" s="204"/>
      <c r="K60" s="204"/>
      <c r="L60" s="212"/>
      <c r="M60" s="208"/>
      <c r="N60" s="208"/>
      <c r="O60" s="205"/>
      <c r="P60" s="135"/>
    </row>
    <row r="61" spans="2:17" ht="15" x14ac:dyDescent="0.25">
      <c r="B61" s="206"/>
      <c r="C61" s="246" t="s">
        <v>107</v>
      </c>
      <c r="D61" s="204"/>
      <c r="E61" s="204"/>
      <c r="F61" s="204"/>
      <c r="G61" s="204"/>
      <c r="H61" s="204"/>
      <c r="I61" s="204"/>
      <c r="J61" s="204"/>
      <c r="K61" s="210"/>
      <c r="L61" s="190"/>
      <c r="M61" s="213"/>
      <c r="N61" s="208"/>
      <c r="O61" s="205" t="s">
        <v>33</v>
      </c>
      <c r="P61" s="135"/>
      <c r="Q61" s="128"/>
    </row>
    <row r="62" spans="2:17" ht="15" x14ac:dyDescent="0.25">
      <c r="B62" s="206"/>
      <c r="C62" s="204"/>
      <c r="D62" s="204"/>
      <c r="E62" s="204"/>
      <c r="F62" s="204"/>
      <c r="G62" s="204"/>
      <c r="H62" s="204"/>
      <c r="I62" s="204"/>
      <c r="J62" s="204"/>
      <c r="K62" s="204"/>
      <c r="L62" s="212"/>
      <c r="M62" s="208"/>
      <c r="N62" s="208"/>
      <c r="O62" s="205"/>
      <c r="P62" s="135"/>
      <c r="Q62" s="128"/>
    </row>
    <row r="63" spans="2:17" ht="15" customHeight="1" x14ac:dyDescent="0.25">
      <c r="B63" s="206"/>
      <c r="C63" s="246" t="s">
        <v>101</v>
      </c>
      <c r="D63" s="246"/>
      <c r="E63" s="246"/>
      <c r="F63" s="246"/>
      <c r="G63" s="246"/>
      <c r="H63" s="246"/>
      <c r="I63" s="246"/>
      <c r="J63" s="246"/>
      <c r="K63" s="246"/>
      <c r="L63" s="190"/>
      <c r="M63" s="213"/>
      <c r="N63" s="208"/>
      <c r="O63" s="211"/>
      <c r="P63" s="135"/>
      <c r="Q63" s="128"/>
    </row>
    <row r="64" spans="2:17" ht="15.75" thickBot="1" x14ac:dyDescent="0.3">
      <c r="B64" s="214"/>
      <c r="C64" s="215"/>
      <c r="D64" s="215"/>
      <c r="E64" s="215"/>
      <c r="F64" s="215"/>
      <c r="G64" s="215"/>
      <c r="H64" s="215"/>
      <c r="I64" s="215"/>
      <c r="J64" s="215"/>
      <c r="K64" s="215"/>
      <c r="L64" s="216"/>
      <c r="M64" s="216"/>
      <c r="N64" s="217"/>
      <c r="O64" s="218"/>
      <c r="P64" s="135"/>
      <c r="Q64" s="128"/>
    </row>
    <row r="65" spans="2:17" ht="15" x14ac:dyDescent="0.25">
      <c r="B65" s="128"/>
      <c r="C65" s="128"/>
      <c r="D65" s="128"/>
      <c r="E65" s="128"/>
      <c r="F65" s="128"/>
      <c r="G65" s="128"/>
      <c r="H65" s="128"/>
      <c r="I65" s="128"/>
      <c r="J65" s="128"/>
      <c r="K65" s="128"/>
      <c r="L65" s="128"/>
      <c r="M65" s="128"/>
      <c r="N65" s="128"/>
      <c r="O65" s="128"/>
      <c r="P65" s="128"/>
      <c r="Q65" s="126"/>
    </row>
    <row r="66" spans="2:17" ht="15" x14ac:dyDescent="0.25">
      <c r="B66" s="128"/>
      <c r="C66" s="128"/>
      <c r="D66" s="128"/>
      <c r="E66" s="128"/>
      <c r="F66" s="128"/>
      <c r="G66" s="128"/>
      <c r="H66" s="128"/>
      <c r="I66" s="128"/>
      <c r="J66" s="128"/>
      <c r="K66" s="128"/>
      <c r="L66" s="293"/>
      <c r="M66" s="293"/>
      <c r="N66" s="293"/>
      <c r="O66" s="293"/>
      <c r="P66" s="219"/>
      <c r="Q66" s="128"/>
    </row>
  </sheetData>
  <sheetProtection algorithmName="SHA-512" hashValue="K6b0oDvxc/DRx/4/A2edrDbcBVNZDZenrSF4lUtN1llBS8C7mbyOSqFPgVZgjCAUjE+rOEBRBPaZM8PPY+SFHw==" saltValue="Ig3Y3vbZz4tH7merZEVVHQ==" spinCount="100000" sheet="1" objects="1" scenarios="1"/>
  <mergeCells count="5">
    <mergeCell ref="L66:O66"/>
    <mergeCell ref="O3:O9"/>
    <mergeCell ref="G8:M8"/>
    <mergeCell ref="G10:M10"/>
    <mergeCell ref="I20:M21"/>
  </mergeCells>
  <dataValidations count="4">
    <dataValidation type="whole" allowBlank="1" showInputMessage="1" showErrorMessage="1" errorTitle="Tierplatzzahl tatsächlich" error="Tierplatzzahl für Mobilstall maximal möglich: siehe Hinweis" sqref="L19">
      <formula1>0</formula1>
      <formula2>L18</formula2>
    </dataValidation>
    <dataValidation type="list" allowBlank="1" showInputMessage="1" showErrorMessage="1" sqref="L26:L28 L53:L55 L41:L43 L46 L31:L32 L35:L38 L50">
      <formula1>$Q$25:$Q$28</formula1>
    </dataValidation>
    <dataValidation type="decimal" allowBlank="1" showInputMessage="1" showErrorMessage="1" error="Bitte geben Sie einen Wert zwischen 0 und 4 ein. Die Eingabe von Dezimalzahlen ist möglich. " prompt="Bitte geben Sie einen Wert zwischen 0 und 4 ein. Die Eingabe von Dezimalzahlen ist möglich. " sqref="L22">
      <formula1>0</formula1>
      <formula2>4</formula2>
    </dataValidation>
    <dataValidation type="decimal" operator="greaterThan" allowBlank="1" showInputMessage="1" showErrorMessage="1" sqref="L16">
      <formula1>1</formula1>
    </dataValidation>
  </dataValidations>
  <pageMargins left="0.7" right="0.7" top="0.78740157499999996" bottom="0.78740157499999996" header="0.3" footer="0.3"/>
  <pageSetup paperSize="9" scale="78" orientation="portrait" r:id="rId1"/>
  <headerFooter>
    <oddFooter>&amp;LMinisterium für Ernährung, Ländlichen Raum und Verbraucherschutz&amp;RFAKT II G3 - Version 3, 29.11.2023</oddFooter>
  </headerFooter>
  <colBreaks count="1" manualBreakCount="1">
    <brk id="15"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FF00"/>
  </sheetPr>
  <dimension ref="A1:IU88"/>
  <sheetViews>
    <sheetView showGridLines="0" view="pageLayout" zoomScaleNormal="100" zoomScaleSheetLayoutView="100" workbookViewId="0">
      <selection activeCell="O46" sqref="O46"/>
    </sheetView>
  </sheetViews>
  <sheetFormatPr baseColWidth="10" defaultRowHeight="12.75" x14ac:dyDescent="0.2"/>
  <cols>
    <col min="1" max="1" width="1.5703125" style="130" customWidth="1"/>
    <col min="2" max="2" width="4" style="130" customWidth="1"/>
    <col min="3" max="3" width="6.7109375" style="130" customWidth="1"/>
    <col min="4" max="5" width="6.5703125" style="130" customWidth="1"/>
    <col min="6" max="6" width="10.5703125" style="130" customWidth="1"/>
    <col min="7" max="7" width="10.140625" style="130" customWidth="1"/>
    <col min="8" max="8" width="15.7109375" style="130" customWidth="1"/>
    <col min="9" max="9" width="5.140625" style="130" customWidth="1"/>
    <col min="10" max="10" width="3.28515625" style="130" bestFit="1" customWidth="1"/>
    <col min="11" max="11" width="14" style="130" customWidth="1"/>
    <col min="12" max="12" width="10.5703125" style="130" customWidth="1"/>
    <col min="13" max="13" width="5.5703125" style="130" customWidth="1"/>
    <col min="14" max="14" width="1.7109375" style="130" customWidth="1"/>
    <col min="15" max="15" width="13.140625" style="130" customWidth="1"/>
    <col min="16" max="16" width="11.42578125" style="130" customWidth="1"/>
    <col min="17" max="17" width="11.42578125" style="130" hidden="1" customWidth="1"/>
    <col min="18" max="18" width="11.42578125" style="130" customWidth="1"/>
    <col min="19" max="16384" width="11.42578125" style="130"/>
  </cols>
  <sheetData>
    <row r="1" spans="1:255" ht="6.75" customHeight="1" thickBot="1" x14ac:dyDescent="0.3">
      <c r="A1" s="126"/>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c r="HV1" s="220"/>
      <c r="HW1" s="220"/>
      <c r="HX1" s="220"/>
      <c r="HY1" s="220"/>
      <c r="HZ1" s="220"/>
      <c r="IA1" s="220"/>
      <c r="IB1" s="220"/>
      <c r="IC1" s="220"/>
      <c r="ID1" s="220"/>
      <c r="IE1" s="220"/>
      <c r="IF1" s="220"/>
      <c r="IG1" s="220"/>
      <c r="IH1" s="220"/>
      <c r="II1" s="220"/>
      <c r="IJ1" s="220"/>
      <c r="IK1" s="220"/>
      <c r="IL1" s="220"/>
      <c r="IM1" s="220"/>
      <c r="IN1" s="220"/>
      <c r="IO1" s="220"/>
      <c r="IP1" s="220"/>
      <c r="IQ1" s="220"/>
      <c r="IR1" s="220"/>
      <c r="IS1" s="220"/>
      <c r="IT1" s="220"/>
      <c r="IU1" s="220"/>
    </row>
    <row r="2" spans="1:255" ht="15" x14ac:dyDescent="0.25">
      <c r="A2" s="220"/>
      <c r="B2" s="131"/>
      <c r="C2" s="132"/>
      <c r="D2" s="132"/>
      <c r="E2" s="132"/>
      <c r="F2" s="133"/>
      <c r="G2" s="134"/>
      <c r="H2" s="132"/>
      <c r="I2" s="132"/>
      <c r="J2" s="132"/>
      <c r="K2" s="132"/>
      <c r="L2" s="132"/>
      <c r="M2" s="132"/>
      <c r="N2" s="132"/>
      <c r="O2" s="294" t="s">
        <v>24</v>
      </c>
      <c r="P2" s="136"/>
      <c r="Q2" s="129" t="s">
        <v>88</v>
      </c>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row>
    <row r="3" spans="1:255" ht="15.75" x14ac:dyDescent="0.25">
      <c r="A3" s="220"/>
      <c r="B3" s="137" t="s">
        <v>80</v>
      </c>
      <c r="C3" s="138"/>
      <c r="D3" s="138"/>
      <c r="E3" s="138"/>
      <c r="F3" s="139"/>
      <c r="G3" s="140"/>
      <c r="H3" s="138"/>
      <c r="I3" s="138"/>
      <c r="J3" s="138"/>
      <c r="K3" s="138"/>
      <c r="L3" s="138"/>
      <c r="M3" s="138"/>
      <c r="N3" s="138"/>
      <c r="O3" s="295"/>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row>
    <row r="4" spans="1:255" ht="15.75" x14ac:dyDescent="0.25">
      <c r="A4" s="220"/>
      <c r="B4" s="141" t="s">
        <v>76</v>
      </c>
      <c r="C4" s="138"/>
      <c r="D4" s="142" t="s">
        <v>117</v>
      </c>
      <c r="E4" s="143"/>
      <c r="F4" s="143"/>
      <c r="G4" s="144"/>
      <c r="H4" s="145"/>
      <c r="I4" s="138"/>
      <c r="J4" s="138"/>
      <c r="K4" s="138"/>
      <c r="L4" s="138"/>
      <c r="M4" s="138"/>
      <c r="N4" s="138"/>
      <c r="O4" s="295"/>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row>
    <row r="5" spans="1:255" ht="15" x14ac:dyDescent="0.25">
      <c r="A5" s="220"/>
      <c r="B5" s="146"/>
      <c r="C5" s="138"/>
      <c r="D5" s="138"/>
      <c r="E5" s="138"/>
      <c r="F5" s="139"/>
      <c r="G5" s="140"/>
      <c r="H5" s="138"/>
      <c r="I5" s="138"/>
      <c r="J5" s="138"/>
      <c r="K5" s="138"/>
      <c r="L5" s="138"/>
      <c r="M5" s="138"/>
      <c r="N5" s="138"/>
      <c r="O5" s="295"/>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row>
    <row r="6" spans="1:255" ht="15" x14ac:dyDescent="0.25">
      <c r="A6" s="220"/>
      <c r="B6" s="147"/>
      <c r="C6" s="148"/>
      <c r="D6" s="148"/>
      <c r="E6" s="148"/>
      <c r="F6" s="149"/>
      <c r="G6" s="150"/>
      <c r="H6" s="151"/>
      <c r="I6" s="151"/>
      <c r="J6" s="151"/>
      <c r="K6" s="151"/>
      <c r="L6" s="151"/>
      <c r="M6" s="151"/>
      <c r="N6" s="148"/>
      <c r="O6" s="295"/>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row>
    <row r="7" spans="1:255" ht="15" x14ac:dyDescent="0.25">
      <c r="A7" s="220"/>
      <c r="B7" s="147" t="s">
        <v>34</v>
      </c>
      <c r="C7" s="148"/>
      <c r="D7" s="148"/>
      <c r="E7" s="148"/>
      <c r="F7" s="152" t="s">
        <v>30</v>
      </c>
      <c r="G7" s="297"/>
      <c r="H7" s="297"/>
      <c r="I7" s="297"/>
      <c r="J7" s="297"/>
      <c r="K7" s="297"/>
      <c r="L7" s="297"/>
      <c r="M7" s="297"/>
      <c r="N7" s="148"/>
      <c r="O7" s="295"/>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c r="IM7" s="136"/>
      <c r="IN7" s="136"/>
      <c r="IO7" s="136"/>
      <c r="IP7" s="136"/>
      <c r="IQ7" s="136"/>
      <c r="IR7" s="136"/>
      <c r="IS7" s="136"/>
      <c r="IT7" s="136"/>
      <c r="IU7" s="136"/>
    </row>
    <row r="8" spans="1:255" ht="15" x14ac:dyDescent="0.25">
      <c r="A8" s="220"/>
      <c r="B8" s="153"/>
      <c r="C8" s="148"/>
      <c r="D8" s="148"/>
      <c r="E8" s="148"/>
      <c r="F8" s="154"/>
      <c r="G8" s="154"/>
      <c r="H8" s="154"/>
      <c r="I8" s="154"/>
      <c r="J8" s="154"/>
      <c r="K8" s="154"/>
      <c r="L8" s="154"/>
      <c r="M8" s="154"/>
      <c r="N8" s="155"/>
      <c r="O8" s="296"/>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c r="HV8" s="220"/>
      <c r="HW8" s="220"/>
      <c r="HX8" s="220"/>
      <c r="HY8" s="220"/>
      <c r="HZ8" s="220"/>
      <c r="IA8" s="220"/>
      <c r="IB8" s="220"/>
      <c r="IC8" s="220"/>
      <c r="ID8" s="220"/>
      <c r="IE8" s="220"/>
      <c r="IF8" s="220"/>
      <c r="IG8" s="220"/>
      <c r="IH8" s="220"/>
      <c r="II8" s="220"/>
      <c r="IJ8" s="220"/>
      <c r="IK8" s="220"/>
      <c r="IL8" s="220"/>
      <c r="IM8" s="220"/>
      <c r="IN8" s="220"/>
      <c r="IO8" s="220"/>
      <c r="IP8" s="220"/>
      <c r="IQ8" s="220"/>
      <c r="IR8" s="220"/>
      <c r="IS8" s="220"/>
      <c r="IT8" s="220"/>
      <c r="IU8" s="220"/>
    </row>
    <row r="9" spans="1:255" ht="15" x14ac:dyDescent="0.25">
      <c r="A9" s="220"/>
      <c r="B9" s="153" t="s">
        <v>77</v>
      </c>
      <c r="C9" s="156"/>
      <c r="D9" s="157"/>
      <c r="E9" s="148"/>
      <c r="F9" s="152" t="s">
        <v>31</v>
      </c>
      <c r="G9" s="298"/>
      <c r="H9" s="298"/>
      <c r="I9" s="298"/>
      <c r="J9" s="298"/>
      <c r="K9" s="298"/>
      <c r="L9" s="298"/>
      <c r="M9" s="298"/>
      <c r="N9" s="155"/>
      <c r="O9" s="158"/>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c r="HF9" s="220"/>
      <c r="HG9" s="220"/>
      <c r="HH9" s="220"/>
      <c r="HI9" s="220"/>
      <c r="HJ9" s="220"/>
      <c r="HK9" s="220"/>
      <c r="HL9" s="220"/>
      <c r="HM9" s="220"/>
      <c r="HN9" s="220"/>
      <c r="HO9" s="220"/>
      <c r="HP9" s="220"/>
      <c r="HQ9" s="220"/>
      <c r="HR9" s="220"/>
      <c r="HS9" s="220"/>
      <c r="HT9" s="220"/>
      <c r="HU9" s="220"/>
      <c r="HV9" s="220"/>
      <c r="HW9" s="220"/>
      <c r="HX9" s="220"/>
      <c r="HY9" s="220"/>
      <c r="HZ9" s="220"/>
      <c r="IA9" s="220"/>
      <c r="IB9" s="220"/>
      <c r="IC9" s="220"/>
      <c r="ID9" s="220"/>
      <c r="IE9" s="220"/>
      <c r="IF9" s="220"/>
      <c r="IG9" s="220"/>
      <c r="IH9" s="220"/>
      <c r="II9" s="220"/>
      <c r="IJ9" s="220"/>
      <c r="IK9" s="220"/>
      <c r="IL9" s="220"/>
      <c r="IM9" s="220"/>
      <c r="IN9" s="220"/>
      <c r="IO9" s="220"/>
      <c r="IP9" s="220"/>
      <c r="IQ9" s="220"/>
      <c r="IR9" s="220"/>
      <c r="IS9" s="220"/>
      <c r="IT9" s="220"/>
      <c r="IU9" s="220"/>
    </row>
    <row r="10" spans="1:255" ht="9.75" customHeight="1" x14ac:dyDescent="0.25">
      <c r="A10" s="220"/>
      <c r="B10" s="153"/>
      <c r="C10" s="148"/>
      <c r="D10" s="148"/>
      <c r="E10" s="148"/>
      <c r="F10" s="154"/>
      <c r="G10" s="154"/>
      <c r="H10" s="154"/>
      <c r="I10" s="154"/>
      <c r="J10" s="154"/>
      <c r="K10" s="154"/>
      <c r="L10" s="154"/>
      <c r="M10" s="154"/>
      <c r="N10" s="155"/>
      <c r="O10" s="158"/>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c r="HV10" s="220"/>
      <c r="HW10" s="220"/>
      <c r="HX10" s="220"/>
      <c r="HY10" s="220"/>
      <c r="HZ10" s="220"/>
      <c r="IA10" s="220"/>
      <c r="IB10" s="220"/>
      <c r="IC10" s="220"/>
      <c r="ID10" s="220"/>
      <c r="IE10" s="220"/>
      <c r="IF10" s="220"/>
      <c r="IG10" s="220"/>
      <c r="IH10" s="220"/>
      <c r="II10" s="220"/>
      <c r="IJ10" s="220"/>
      <c r="IK10" s="220"/>
      <c r="IL10" s="220"/>
      <c r="IM10" s="220"/>
      <c r="IN10" s="220"/>
      <c r="IO10" s="220"/>
      <c r="IP10" s="220"/>
      <c r="IQ10" s="220"/>
      <c r="IR10" s="220"/>
      <c r="IS10" s="220"/>
      <c r="IT10" s="220"/>
      <c r="IU10" s="220"/>
    </row>
    <row r="11" spans="1:255" ht="15" x14ac:dyDescent="0.25">
      <c r="A11" s="220"/>
      <c r="B11" s="159" t="s">
        <v>150</v>
      </c>
      <c r="C11" s="148"/>
      <c r="D11" s="148"/>
      <c r="E11" s="148"/>
      <c r="F11" s="154"/>
      <c r="G11" s="154"/>
      <c r="H11" s="154"/>
      <c r="I11" s="154"/>
      <c r="J11" s="154"/>
      <c r="K11" s="154"/>
      <c r="L11" s="154"/>
      <c r="M11" s="154"/>
      <c r="N11" s="155"/>
      <c r="O11" s="158"/>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c r="HV11" s="220"/>
      <c r="HW11" s="220"/>
      <c r="HX11" s="220"/>
      <c r="HY11" s="220"/>
      <c r="HZ11" s="220"/>
      <c r="IA11" s="220"/>
      <c r="IB11" s="220"/>
      <c r="IC11" s="220"/>
      <c r="ID11" s="220"/>
      <c r="IE11" s="220"/>
      <c r="IF11" s="220"/>
      <c r="IG11" s="220"/>
      <c r="IH11" s="220"/>
      <c r="II11" s="220"/>
      <c r="IJ11" s="220"/>
      <c r="IK11" s="220"/>
      <c r="IL11" s="220"/>
      <c r="IM11" s="220"/>
      <c r="IN11" s="220"/>
      <c r="IO11" s="220"/>
      <c r="IP11" s="220"/>
      <c r="IQ11" s="220"/>
      <c r="IR11" s="220"/>
      <c r="IS11" s="220"/>
      <c r="IT11" s="220"/>
      <c r="IU11" s="220"/>
    </row>
    <row r="12" spans="1:255" ht="15" x14ac:dyDescent="0.25">
      <c r="A12" s="220"/>
      <c r="B12" s="254" t="s">
        <v>151</v>
      </c>
      <c r="C12" s="148"/>
      <c r="D12" s="148"/>
      <c r="E12" s="148"/>
      <c r="F12" s="154"/>
      <c r="G12" s="154"/>
      <c r="H12" s="154"/>
      <c r="I12" s="154"/>
      <c r="J12" s="154"/>
      <c r="K12" s="154"/>
      <c r="L12" s="154"/>
      <c r="M12" s="154"/>
      <c r="N12" s="155"/>
      <c r="O12" s="158"/>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c r="HV12" s="220"/>
      <c r="HW12" s="220"/>
      <c r="HX12" s="220"/>
      <c r="HY12" s="220"/>
      <c r="HZ12" s="220"/>
      <c r="IA12" s="220"/>
      <c r="IB12" s="220"/>
      <c r="IC12" s="220"/>
      <c r="ID12" s="220"/>
      <c r="IE12" s="220"/>
      <c r="IF12" s="220"/>
      <c r="IG12" s="220"/>
      <c r="IH12" s="220"/>
      <c r="II12" s="220"/>
      <c r="IJ12" s="220"/>
      <c r="IK12" s="220"/>
      <c r="IL12" s="220"/>
      <c r="IM12" s="220"/>
      <c r="IN12" s="220"/>
      <c r="IO12" s="220"/>
      <c r="IP12" s="220"/>
      <c r="IQ12" s="220"/>
      <c r="IR12" s="220"/>
      <c r="IS12" s="220"/>
      <c r="IT12" s="220"/>
      <c r="IU12" s="220"/>
    </row>
    <row r="13" spans="1:255" ht="15" x14ac:dyDescent="0.25">
      <c r="A13" s="220"/>
      <c r="B13" s="254"/>
      <c r="C13" s="148"/>
      <c r="D13" s="148"/>
      <c r="E13" s="148"/>
      <c r="F13" s="154"/>
      <c r="G13" s="154"/>
      <c r="H13" s="154"/>
      <c r="I13" s="154"/>
      <c r="J13" s="154"/>
      <c r="K13" s="154"/>
      <c r="L13" s="154"/>
      <c r="M13" s="154"/>
      <c r="N13" s="155"/>
      <c r="O13" s="158"/>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c r="HV13" s="220"/>
      <c r="HW13" s="220"/>
      <c r="HX13" s="220"/>
      <c r="HY13" s="220"/>
      <c r="HZ13" s="220"/>
      <c r="IA13" s="220"/>
      <c r="IB13" s="220"/>
      <c r="IC13" s="220"/>
      <c r="ID13" s="220"/>
      <c r="IE13" s="220"/>
      <c r="IF13" s="220"/>
      <c r="IG13" s="220"/>
      <c r="IH13" s="220"/>
      <c r="II13" s="220"/>
      <c r="IJ13" s="220"/>
      <c r="IK13" s="220"/>
      <c r="IL13" s="220"/>
      <c r="IM13" s="220"/>
      <c r="IN13" s="220"/>
      <c r="IO13" s="220"/>
      <c r="IP13" s="220"/>
      <c r="IQ13" s="220"/>
      <c r="IR13" s="220"/>
      <c r="IS13" s="220"/>
      <c r="IT13" s="220"/>
      <c r="IU13" s="220"/>
    </row>
    <row r="14" spans="1:255" ht="15" x14ac:dyDescent="0.25">
      <c r="A14" s="220"/>
      <c r="B14" s="254"/>
      <c r="C14" s="255" t="s">
        <v>148</v>
      </c>
      <c r="D14" s="151"/>
      <c r="E14" s="151"/>
      <c r="F14" s="149"/>
      <c r="G14" s="149"/>
      <c r="H14" s="149"/>
      <c r="I14" s="149"/>
      <c r="J14" s="149"/>
      <c r="K14" s="149"/>
      <c r="L14" s="149"/>
      <c r="M14" s="149"/>
      <c r="N14" s="256"/>
      <c r="O14" s="205"/>
      <c r="P14" s="220"/>
      <c r="Q14" s="268" t="b">
        <v>0</v>
      </c>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c r="HV14" s="220"/>
      <c r="HW14" s="220"/>
      <c r="HX14" s="220"/>
      <c r="HY14" s="220"/>
      <c r="HZ14" s="220"/>
      <c r="IA14" s="220"/>
      <c r="IB14" s="220"/>
      <c r="IC14" s="220"/>
      <c r="ID14" s="220"/>
      <c r="IE14" s="220"/>
      <c r="IF14" s="220"/>
      <c r="IG14" s="220"/>
      <c r="IH14" s="220"/>
      <c r="II14" s="220"/>
      <c r="IJ14" s="220"/>
      <c r="IK14" s="220"/>
      <c r="IL14" s="220"/>
      <c r="IM14" s="220"/>
      <c r="IN14" s="220"/>
      <c r="IO14" s="220"/>
      <c r="IP14" s="220"/>
      <c r="IQ14" s="220"/>
      <c r="IR14" s="220"/>
      <c r="IS14" s="220"/>
      <c r="IT14" s="220"/>
      <c r="IU14" s="220"/>
    </row>
    <row r="15" spans="1:255" ht="15" x14ac:dyDescent="0.25">
      <c r="A15" s="220"/>
      <c r="B15" s="159"/>
      <c r="C15" s="162"/>
      <c r="D15" s="148"/>
      <c r="E15" s="148"/>
      <c r="F15" s="154"/>
      <c r="G15" s="154"/>
      <c r="H15" s="252"/>
      <c r="I15" s="253" t="s">
        <v>149</v>
      </c>
      <c r="J15" s="263"/>
      <c r="K15" s="154"/>
      <c r="L15" s="190"/>
      <c r="M15" s="154"/>
      <c r="N15" s="155"/>
      <c r="O15" s="158"/>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c r="HV15" s="220"/>
      <c r="HW15" s="220"/>
      <c r="HX15" s="220"/>
      <c r="HY15" s="220"/>
      <c r="HZ15" s="220"/>
      <c r="IA15" s="220"/>
      <c r="IB15" s="220"/>
      <c r="IC15" s="220"/>
      <c r="ID15" s="220"/>
      <c r="IE15" s="220"/>
      <c r="IF15" s="220"/>
      <c r="IG15" s="220"/>
      <c r="IH15" s="220"/>
      <c r="II15" s="220"/>
      <c r="IJ15" s="220"/>
      <c r="IK15" s="220"/>
      <c r="IL15" s="220"/>
      <c r="IM15" s="220"/>
      <c r="IN15" s="220"/>
      <c r="IO15" s="220"/>
      <c r="IP15" s="220"/>
      <c r="IQ15" s="220"/>
      <c r="IR15" s="220"/>
      <c r="IS15" s="220"/>
      <c r="IT15" s="220"/>
      <c r="IU15" s="220"/>
    </row>
    <row r="16" spans="1:255" ht="15" customHeight="1" x14ac:dyDescent="0.25">
      <c r="A16" s="220"/>
      <c r="B16" s="159"/>
      <c r="C16" s="148"/>
      <c r="D16" s="148"/>
      <c r="E16" s="148"/>
      <c r="F16" s="154"/>
      <c r="G16" s="154"/>
      <c r="H16" s="154"/>
      <c r="I16" s="257"/>
      <c r="J16" s="258"/>
      <c r="K16" s="258"/>
      <c r="L16" s="258"/>
      <c r="M16" s="154"/>
      <c r="N16" s="155"/>
      <c r="O16" s="158"/>
      <c r="P16" s="220"/>
      <c r="Q16" s="268" t="b">
        <v>0</v>
      </c>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c r="HF16" s="220"/>
      <c r="HG16" s="220"/>
      <c r="HH16" s="220"/>
      <c r="HI16" s="220"/>
      <c r="HJ16" s="220"/>
      <c r="HK16" s="220"/>
      <c r="HL16" s="220"/>
      <c r="HM16" s="220"/>
      <c r="HN16" s="220"/>
      <c r="HO16" s="220"/>
      <c r="HP16" s="220"/>
      <c r="HQ16" s="220"/>
      <c r="HR16" s="220"/>
      <c r="HS16" s="220"/>
      <c r="HT16" s="220"/>
      <c r="HU16" s="220"/>
      <c r="HV16" s="220"/>
      <c r="HW16" s="220"/>
      <c r="HX16" s="220"/>
      <c r="HY16" s="220"/>
      <c r="HZ16" s="220"/>
      <c r="IA16" s="220"/>
      <c r="IB16" s="220"/>
      <c r="IC16" s="220"/>
      <c r="ID16" s="220"/>
      <c r="IE16" s="220"/>
      <c r="IF16" s="220"/>
      <c r="IG16" s="220"/>
      <c r="IH16" s="220"/>
      <c r="II16" s="220"/>
      <c r="IJ16" s="220"/>
      <c r="IK16" s="220"/>
      <c r="IL16" s="220"/>
      <c r="IM16" s="220"/>
      <c r="IN16" s="220"/>
      <c r="IO16" s="220"/>
      <c r="IP16" s="220"/>
      <c r="IQ16" s="220"/>
      <c r="IR16" s="220"/>
      <c r="IS16" s="220"/>
      <c r="IT16" s="220"/>
      <c r="IU16" s="220"/>
    </row>
    <row r="17" spans="1:255" ht="30" customHeight="1" x14ac:dyDescent="0.25">
      <c r="A17" s="220"/>
      <c r="B17" s="159"/>
      <c r="C17" s="148"/>
      <c r="D17" s="148"/>
      <c r="E17" s="148"/>
      <c r="F17" s="154"/>
      <c r="G17" s="154"/>
      <c r="H17" s="154"/>
      <c r="I17" s="299" t="s">
        <v>152</v>
      </c>
      <c r="J17" s="300"/>
      <c r="K17" s="300"/>
      <c r="L17" s="300"/>
      <c r="M17" s="154"/>
      <c r="N17" s="155"/>
      <c r="O17" s="158"/>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c r="HV17" s="220"/>
      <c r="HW17" s="220"/>
      <c r="HX17" s="220"/>
      <c r="HY17" s="220"/>
      <c r="HZ17" s="220"/>
      <c r="IA17" s="220"/>
      <c r="IB17" s="220"/>
      <c r="IC17" s="220"/>
      <c r="ID17" s="220"/>
      <c r="IE17" s="220"/>
      <c r="IF17" s="220"/>
      <c r="IG17" s="220"/>
      <c r="IH17" s="220"/>
      <c r="II17" s="220"/>
      <c r="IJ17" s="220"/>
      <c r="IK17" s="220"/>
      <c r="IL17" s="220"/>
      <c r="IM17" s="220"/>
      <c r="IN17" s="220"/>
      <c r="IO17" s="220"/>
      <c r="IP17" s="220"/>
      <c r="IQ17" s="220"/>
      <c r="IR17" s="220"/>
      <c r="IS17" s="220"/>
      <c r="IT17" s="220"/>
      <c r="IU17" s="220"/>
    </row>
    <row r="18" spans="1:255" ht="15" customHeight="1" x14ac:dyDescent="0.25">
      <c r="A18" s="220"/>
      <c r="B18" s="159"/>
      <c r="C18" s="148"/>
      <c r="D18" s="148"/>
      <c r="E18" s="148"/>
      <c r="F18" s="154"/>
      <c r="G18" s="154"/>
      <c r="H18" s="154"/>
      <c r="I18" s="257"/>
      <c r="J18" s="258"/>
      <c r="K18" s="258"/>
      <c r="L18" s="258"/>
      <c r="M18" s="154"/>
      <c r="N18" s="155"/>
      <c r="O18" s="158"/>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c r="HV18" s="220"/>
      <c r="HW18" s="220"/>
      <c r="HX18" s="220"/>
      <c r="HY18" s="220"/>
      <c r="HZ18" s="220"/>
      <c r="IA18" s="220"/>
      <c r="IB18" s="220"/>
      <c r="IC18" s="220"/>
      <c r="ID18" s="220"/>
      <c r="IE18" s="220"/>
      <c r="IF18" s="220"/>
      <c r="IG18" s="220"/>
      <c r="IH18" s="220"/>
      <c r="II18" s="220"/>
      <c r="IJ18" s="220"/>
      <c r="IK18" s="220"/>
      <c r="IL18" s="220"/>
      <c r="IM18" s="220"/>
      <c r="IN18" s="220"/>
      <c r="IO18" s="220"/>
      <c r="IP18" s="220"/>
      <c r="IQ18" s="220"/>
      <c r="IR18" s="220"/>
      <c r="IS18" s="220"/>
      <c r="IT18" s="220"/>
      <c r="IU18" s="220"/>
    </row>
    <row r="19" spans="1:255" ht="15" customHeight="1" x14ac:dyDescent="0.25">
      <c r="A19" s="220"/>
      <c r="B19" s="159"/>
      <c r="C19" s="148"/>
      <c r="D19" s="148"/>
      <c r="E19" s="148"/>
      <c r="F19" s="154"/>
      <c r="G19" s="154"/>
      <c r="H19" s="154"/>
      <c r="I19" s="257"/>
      <c r="J19" s="258"/>
      <c r="K19" s="258"/>
      <c r="L19" s="258"/>
      <c r="M19" s="154"/>
      <c r="N19" s="155"/>
      <c r="O19" s="158"/>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c r="HV19" s="220"/>
      <c r="HW19" s="220"/>
      <c r="HX19" s="220"/>
      <c r="HY19" s="220"/>
      <c r="HZ19" s="220"/>
      <c r="IA19" s="220"/>
      <c r="IB19" s="220"/>
      <c r="IC19" s="220"/>
      <c r="ID19" s="220"/>
      <c r="IE19" s="220"/>
      <c r="IF19" s="220"/>
      <c r="IG19" s="220"/>
      <c r="IH19" s="220"/>
      <c r="II19" s="220"/>
      <c r="IJ19" s="220"/>
      <c r="IK19" s="220"/>
      <c r="IL19" s="220"/>
      <c r="IM19" s="220"/>
      <c r="IN19" s="220"/>
      <c r="IO19" s="220"/>
      <c r="IP19" s="220"/>
      <c r="IQ19" s="220"/>
      <c r="IR19" s="220"/>
      <c r="IS19" s="220"/>
      <c r="IT19" s="220"/>
      <c r="IU19" s="220"/>
    </row>
    <row r="20" spans="1:255" ht="15" x14ac:dyDescent="0.25">
      <c r="A20" s="220"/>
      <c r="B20" s="153"/>
      <c r="C20" s="148"/>
      <c r="D20" s="148"/>
      <c r="E20" s="148"/>
      <c r="F20" s="154"/>
      <c r="G20" s="154"/>
      <c r="H20" s="149"/>
      <c r="I20" s="149"/>
      <c r="J20" s="149"/>
      <c r="K20" s="149"/>
      <c r="L20" s="154"/>
      <c r="M20" s="154"/>
      <c r="N20" s="155"/>
      <c r="O20" s="158"/>
      <c r="P20" s="220"/>
      <c r="Q20" s="220"/>
      <c r="R20" s="16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c r="HV20" s="220"/>
      <c r="HW20" s="220"/>
      <c r="HX20" s="220"/>
      <c r="HY20" s="220"/>
      <c r="HZ20" s="220"/>
      <c r="IA20" s="220"/>
      <c r="IB20" s="220"/>
      <c r="IC20" s="220"/>
      <c r="ID20" s="220"/>
      <c r="IE20" s="220"/>
      <c r="IF20" s="220"/>
      <c r="IG20" s="220"/>
      <c r="IH20" s="220"/>
      <c r="II20" s="220"/>
      <c r="IJ20" s="220"/>
      <c r="IK20" s="220"/>
      <c r="IL20" s="220"/>
      <c r="IM20" s="220"/>
      <c r="IN20" s="220"/>
      <c r="IO20" s="220"/>
      <c r="IP20" s="220"/>
      <c r="IQ20" s="220"/>
      <c r="IR20" s="220"/>
      <c r="IS20" s="220"/>
      <c r="IT20" s="220"/>
      <c r="IU20" s="220"/>
    </row>
    <row r="21" spans="1:255" ht="15" x14ac:dyDescent="0.25">
      <c r="A21" s="220"/>
      <c r="B21" s="161" t="s">
        <v>17</v>
      </c>
      <c r="C21" s="162" t="s">
        <v>8</v>
      </c>
      <c r="D21" s="150"/>
      <c r="E21" s="150"/>
      <c r="F21" s="150"/>
      <c r="G21" s="163"/>
      <c r="H21" s="164"/>
      <c r="I21" s="164"/>
      <c r="J21" s="164"/>
      <c r="K21" s="165"/>
      <c r="L21" s="150"/>
      <c r="M21" s="150"/>
      <c r="N21" s="150"/>
      <c r="O21" s="158"/>
      <c r="P21" s="220"/>
      <c r="Q21" s="259" t="s">
        <v>158</v>
      </c>
      <c r="R21" s="15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c r="HV21" s="220"/>
      <c r="HW21" s="220"/>
      <c r="HX21" s="220"/>
      <c r="HY21" s="220"/>
      <c r="HZ21" s="220"/>
      <c r="IA21" s="220"/>
      <c r="IB21" s="220"/>
      <c r="IC21" s="220"/>
      <c r="ID21" s="220"/>
      <c r="IE21" s="220"/>
      <c r="IF21" s="220"/>
      <c r="IG21" s="220"/>
      <c r="IH21" s="220"/>
      <c r="II21" s="220"/>
      <c r="IJ21" s="220"/>
      <c r="IK21" s="220"/>
      <c r="IL21" s="220"/>
      <c r="IM21" s="220"/>
      <c r="IN21" s="220"/>
      <c r="IO21" s="220"/>
      <c r="IP21" s="220"/>
      <c r="IQ21" s="220"/>
      <c r="IR21" s="220"/>
      <c r="IS21" s="220"/>
      <c r="IT21" s="220"/>
      <c r="IU21" s="220"/>
    </row>
    <row r="22" spans="1:255" ht="15" x14ac:dyDescent="0.25">
      <c r="A22" s="220"/>
      <c r="B22" s="161"/>
      <c r="C22" s="221" t="s">
        <v>82</v>
      </c>
      <c r="D22" s="167"/>
      <c r="E22" s="150"/>
      <c r="F22" s="150"/>
      <c r="G22" s="163"/>
      <c r="H22" s="222"/>
      <c r="I22" s="164"/>
      <c r="J22" s="164"/>
      <c r="K22" s="165"/>
      <c r="L22" s="223"/>
      <c r="M22" s="168" t="s">
        <v>81</v>
      </c>
      <c r="N22" s="150"/>
      <c r="O22" s="158"/>
      <c r="P22" s="220"/>
      <c r="Q22" s="251">
        <f>(L22*20)/80</f>
        <v>0</v>
      </c>
      <c r="R22" s="15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c r="HV22" s="220"/>
      <c r="HW22" s="220"/>
      <c r="HX22" s="220"/>
      <c r="HY22" s="220"/>
      <c r="HZ22" s="220"/>
      <c r="IA22" s="220"/>
      <c r="IB22" s="220"/>
      <c r="IC22" s="220"/>
      <c r="ID22" s="220"/>
      <c r="IE22" s="220"/>
      <c r="IF22" s="220"/>
      <c r="IG22" s="220"/>
      <c r="IH22" s="220"/>
      <c r="II22" s="220"/>
      <c r="IJ22" s="220"/>
      <c r="IK22" s="220"/>
      <c r="IL22" s="220"/>
      <c r="IM22" s="220"/>
      <c r="IN22" s="220"/>
      <c r="IO22" s="220"/>
      <c r="IP22" s="220"/>
      <c r="IQ22" s="220"/>
      <c r="IR22" s="220"/>
      <c r="IS22" s="220"/>
      <c r="IT22" s="220"/>
      <c r="IU22" s="220"/>
    </row>
    <row r="23" spans="1:255" ht="15" x14ac:dyDescent="0.25">
      <c r="A23" s="220"/>
      <c r="B23" s="161"/>
      <c r="C23" s="221" t="s">
        <v>26</v>
      </c>
      <c r="D23" s="167"/>
      <c r="E23" s="150"/>
      <c r="F23" s="150"/>
      <c r="G23" s="163"/>
      <c r="H23" s="164"/>
      <c r="I23" s="164"/>
      <c r="J23" s="164"/>
      <c r="L23" s="223"/>
      <c r="M23" s="168" t="s">
        <v>81</v>
      </c>
      <c r="N23" s="150"/>
      <c r="O23" s="158"/>
      <c r="P23" s="220"/>
      <c r="Q23" s="261" t="s">
        <v>157</v>
      </c>
      <c r="R23" s="15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c r="HV23" s="220"/>
      <c r="HW23" s="220"/>
      <c r="HX23" s="220"/>
      <c r="HY23" s="220"/>
      <c r="HZ23" s="220"/>
      <c r="IA23" s="220"/>
      <c r="IB23" s="220"/>
      <c r="IC23" s="220"/>
      <c r="ID23" s="220"/>
      <c r="IE23" s="220"/>
      <c r="IF23" s="220"/>
      <c r="IG23" s="220"/>
      <c r="IH23" s="220"/>
      <c r="II23" s="220"/>
      <c r="IJ23" s="220"/>
      <c r="IK23" s="220"/>
      <c r="IL23" s="220"/>
      <c r="IM23" s="220"/>
      <c r="IN23" s="220"/>
      <c r="IO23" s="220"/>
      <c r="IP23" s="220"/>
      <c r="IQ23" s="220"/>
      <c r="IR23" s="220"/>
      <c r="IS23" s="220"/>
      <c r="IT23" s="220"/>
      <c r="IU23" s="220"/>
    </row>
    <row r="24" spans="1:255" ht="30" customHeight="1" x14ac:dyDescent="0.25">
      <c r="A24" s="220"/>
      <c r="B24" s="161"/>
      <c r="C24" s="287" t="str">
        <f>IF(ISBLANK(L22),"",IF(L22&gt;Q24,"ACHTUNG! Aufgrund der zu geringen Kaltscharraumfläche (gemessen an der Stallinnenfläche) werden weniger Quadratmeter anerkannt (gilt nicht für Tiere &lt; 7. LW)","Es werden die angegebenen Quadratmeter Stallinnenfläche anerkannt"))</f>
        <v/>
      </c>
      <c r="D24" s="287"/>
      <c r="E24" s="287"/>
      <c r="F24" s="287"/>
      <c r="G24" s="287"/>
      <c r="H24" s="287"/>
      <c r="I24" s="287"/>
      <c r="J24" s="287"/>
      <c r="K24" s="288"/>
      <c r="L24" s="224">
        <f>IF(L23&gt;Q22,L22,Q24)</f>
        <v>0</v>
      </c>
      <c r="M24" s="168" t="s">
        <v>81</v>
      </c>
      <c r="N24" s="150"/>
      <c r="O24" s="158"/>
      <c r="P24" s="260"/>
      <c r="Q24" s="261">
        <f>(L23*80)/20</f>
        <v>0</v>
      </c>
      <c r="R24" s="15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c r="HV24" s="220"/>
      <c r="HW24" s="220"/>
      <c r="HX24" s="220"/>
      <c r="HY24" s="220"/>
      <c r="HZ24" s="220"/>
      <c r="IA24" s="220"/>
      <c r="IB24" s="220"/>
      <c r="IC24" s="220"/>
      <c r="ID24" s="220"/>
      <c r="IE24" s="220"/>
      <c r="IF24" s="220"/>
      <c r="IG24" s="220"/>
      <c r="IH24" s="220"/>
      <c r="II24" s="220"/>
      <c r="IJ24" s="220"/>
      <c r="IK24" s="220"/>
      <c r="IL24" s="220"/>
      <c r="IM24" s="220"/>
      <c r="IN24" s="220"/>
      <c r="IO24" s="220"/>
      <c r="IP24" s="220"/>
      <c r="IQ24" s="220"/>
      <c r="IR24" s="220"/>
      <c r="IS24" s="220"/>
      <c r="IT24" s="220"/>
      <c r="IU24" s="220"/>
    </row>
    <row r="25" spans="1:255" ht="30" customHeight="1" x14ac:dyDescent="0.25">
      <c r="A25" s="220"/>
      <c r="B25" s="161"/>
      <c r="C25" s="289" t="s">
        <v>159</v>
      </c>
      <c r="D25" s="289"/>
      <c r="E25" s="289"/>
      <c r="F25" s="289"/>
      <c r="G25" s="289"/>
      <c r="H25" s="289"/>
      <c r="I25" s="289"/>
      <c r="J25" s="289"/>
      <c r="K25" s="290"/>
      <c r="L25" s="224">
        <f>IF(Q16,L22,L22+L23)</f>
        <v>0</v>
      </c>
      <c r="M25" s="168" t="s">
        <v>32</v>
      </c>
      <c r="N25" s="150"/>
      <c r="O25" s="158"/>
      <c r="P25" s="260"/>
      <c r="Q25" s="261"/>
      <c r="R25" s="15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c r="HV25" s="220"/>
      <c r="HW25" s="220"/>
      <c r="HX25" s="220"/>
      <c r="HY25" s="220"/>
      <c r="HZ25" s="220"/>
      <c r="IA25" s="220"/>
      <c r="IB25" s="220"/>
      <c r="IC25" s="220"/>
      <c r="ID25" s="220"/>
      <c r="IE25" s="220"/>
      <c r="IF25" s="220"/>
      <c r="IG25" s="220"/>
      <c r="IH25" s="220"/>
      <c r="II25" s="220"/>
      <c r="IJ25" s="220"/>
      <c r="IK25" s="220"/>
      <c r="IL25" s="220"/>
      <c r="IM25" s="220"/>
      <c r="IN25" s="220"/>
      <c r="IO25" s="220"/>
      <c r="IP25" s="220"/>
      <c r="IQ25" s="220"/>
      <c r="IR25" s="220"/>
      <c r="IS25" s="220"/>
      <c r="IT25" s="220"/>
      <c r="IU25" s="220"/>
    </row>
    <row r="26" spans="1:255" ht="30" customHeight="1" x14ac:dyDescent="0.25">
      <c r="A26" s="220"/>
      <c r="B26" s="161"/>
      <c r="C26" s="291" t="s">
        <v>160</v>
      </c>
      <c r="D26" s="291"/>
      <c r="E26" s="291"/>
      <c r="F26" s="291"/>
      <c r="G26" s="291"/>
      <c r="H26" s="291"/>
      <c r="I26" s="291"/>
      <c r="J26" s="291"/>
      <c r="K26" s="292"/>
      <c r="L26" s="266">
        <f>IF((Q16),L25,L24+L23)</f>
        <v>0</v>
      </c>
      <c r="M26" s="168" t="s">
        <v>81</v>
      </c>
      <c r="N26" s="150"/>
      <c r="O26" s="158"/>
      <c r="P26" s="220"/>
      <c r="Q26" s="164"/>
      <c r="R26" s="15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c r="HF26" s="220"/>
      <c r="HG26" s="220"/>
      <c r="HH26" s="220"/>
      <c r="HI26" s="220"/>
      <c r="HJ26" s="220"/>
      <c r="HK26" s="220"/>
      <c r="HL26" s="220"/>
      <c r="HM26" s="220"/>
      <c r="HN26" s="220"/>
      <c r="HO26" s="220"/>
      <c r="HP26" s="220"/>
      <c r="HQ26" s="220"/>
      <c r="HR26" s="220"/>
      <c r="HS26" s="220"/>
      <c r="HT26" s="220"/>
      <c r="HU26" s="220"/>
      <c r="HV26" s="220"/>
      <c r="HW26" s="220"/>
      <c r="HX26" s="220"/>
      <c r="HY26" s="220"/>
      <c r="HZ26" s="220"/>
      <c r="IA26" s="220"/>
      <c r="IB26" s="220"/>
      <c r="IC26" s="220"/>
      <c r="ID26" s="220"/>
      <c r="IE26" s="220"/>
      <c r="IF26" s="220"/>
      <c r="IG26" s="220"/>
      <c r="IH26" s="220"/>
      <c r="II26" s="220"/>
      <c r="IJ26" s="220"/>
      <c r="IK26" s="220"/>
      <c r="IL26" s="220"/>
      <c r="IM26" s="220"/>
      <c r="IN26" s="220"/>
      <c r="IO26" s="220"/>
      <c r="IP26" s="220"/>
      <c r="IQ26" s="220"/>
      <c r="IR26" s="220"/>
      <c r="IS26" s="220"/>
      <c r="IT26" s="220"/>
      <c r="IU26" s="220"/>
    </row>
    <row r="27" spans="1:255" ht="15" x14ac:dyDescent="0.25">
      <c r="B27" s="161"/>
      <c r="C27" s="166"/>
      <c r="D27" s="166"/>
      <c r="E27" s="150"/>
      <c r="F27" s="150"/>
      <c r="G27" s="163"/>
      <c r="H27" s="164"/>
      <c r="J27" s="164"/>
      <c r="K27" s="165"/>
      <c r="L27" s="165"/>
      <c r="M27" s="165"/>
      <c r="N27" s="150"/>
      <c r="O27" s="158"/>
      <c r="P27" s="220"/>
      <c r="Q27" s="150"/>
      <c r="R27" s="150"/>
      <c r="S27" s="220"/>
      <c r="T27" s="220"/>
      <c r="U27" s="220"/>
    </row>
    <row r="28" spans="1:255" ht="15" x14ac:dyDescent="0.25">
      <c r="B28" s="161"/>
      <c r="C28" s="251" t="s">
        <v>156</v>
      </c>
      <c r="D28" s="167"/>
      <c r="E28" s="150"/>
      <c r="F28" s="150"/>
      <c r="G28" s="301"/>
      <c r="H28" s="302"/>
      <c r="I28" s="164"/>
      <c r="J28" s="164"/>
      <c r="K28" s="165"/>
      <c r="L28" s="223"/>
      <c r="M28" s="168" t="s">
        <v>9</v>
      </c>
      <c r="N28" s="150"/>
      <c r="O28" s="158"/>
      <c r="P28" s="220"/>
      <c r="Q28" s="259" t="s">
        <v>154</v>
      </c>
      <c r="R28" s="150"/>
      <c r="S28" s="150"/>
      <c r="T28" s="220"/>
      <c r="U28" s="220"/>
    </row>
    <row r="29" spans="1:255" ht="15" x14ac:dyDescent="0.25">
      <c r="B29" s="161"/>
      <c r="C29" s="167" t="s">
        <v>75</v>
      </c>
      <c r="D29" s="167"/>
      <c r="E29" s="150"/>
      <c r="F29" s="150"/>
      <c r="G29" s="163"/>
      <c r="H29" s="220"/>
      <c r="I29" s="225" t="s">
        <v>78</v>
      </c>
      <c r="J29" s="219">
        <v>21</v>
      </c>
      <c r="K29" s="226" t="s">
        <v>90</v>
      </c>
      <c r="L29" s="172" t="str">
        <f>IF(ISERROR(J29/L28)=TRUE,"",ROUNDDOWN(J29/L28,0))</f>
        <v/>
      </c>
      <c r="M29" s="168" t="s">
        <v>0</v>
      </c>
      <c r="N29" s="150"/>
      <c r="O29" s="158"/>
      <c r="P29" s="220"/>
      <c r="Q29" s="259" t="s">
        <v>155</v>
      </c>
      <c r="R29" s="150"/>
      <c r="S29" s="150"/>
      <c r="T29" s="220"/>
      <c r="U29" s="220"/>
    </row>
    <row r="30" spans="1:255" ht="15" x14ac:dyDescent="0.25">
      <c r="B30" s="161"/>
      <c r="C30" s="262" t="s">
        <v>84</v>
      </c>
      <c r="D30" s="167"/>
      <c r="E30" s="150"/>
      <c r="F30" s="150"/>
      <c r="G30" s="163"/>
      <c r="H30" s="220"/>
      <c r="I30" s="225" t="s">
        <v>78</v>
      </c>
      <c r="J30" s="219">
        <v>25</v>
      </c>
      <c r="K30" s="226" t="s">
        <v>90</v>
      </c>
      <c r="L30" s="227" t="str">
        <f>IF(ISERROR(J30/L28)=TRUE,"",ROUNDDOWN(J30/L28,0))</f>
        <v/>
      </c>
      <c r="M30" s="168" t="s">
        <v>0</v>
      </c>
      <c r="N30" s="150"/>
      <c r="O30" s="158"/>
      <c r="P30" s="220"/>
      <c r="Q30" s="150"/>
      <c r="R30" s="150"/>
      <c r="S30" s="150"/>
      <c r="T30" s="220"/>
      <c r="U30" s="220"/>
    </row>
    <row r="31" spans="1:255" ht="15" x14ac:dyDescent="0.25">
      <c r="B31" s="161"/>
      <c r="C31" s="167" t="s">
        <v>42</v>
      </c>
      <c r="D31" s="167"/>
      <c r="E31" s="150"/>
      <c r="F31" s="150"/>
      <c r="G31" s="163"/>
      <c r="H31" s="220"/>
      <c r="I31" s="228" t="s">
        <v>78</v>
      </c>
      <c r="J31" s="219">
        <v>21</v>
      </c>
      <c r="K31" s="226" t="s">
        <v>90</v>
      </c>
      <c r="L31" s="172" t="str">
        <f>IF(ISBLANK(L28),"",ROUNDDOWN(L29*L26,0))</f>
        <v/>
      </c>
      <c r="M31" s="168" t="s">
        <v>0</v>
      </c>
      <c r="N31" s="150"/>
      <c r="O31" s="158"/>
      <c r="Q31" s="220"/>
      <c r="R31" s="150"/>
      <c r="S31" s="150"/>
      <c r="T31" s="220"/>
      <c r="U31" s="220"/>
    </row>
    <row r="32" spans="1:255" ht="15" x14ac:dyDescent="0.25">
      <c r="B32" s="161"/>
      <c r="C32" s="167" t="s">
        <v>85</v>
      </c>
      <c r="D32" s="167"/>
      <c r="E32" s="150"/>
      <c r="F32" s="150"/>
      <c r="G32" s="163"/>
      <c r="H32" s="220"/>
      <c r="I32" s="228" t="s">
        <v>78</v>
      </c>
      <c r="J32" s="219">
        <v>25</v>
      </c>
      <c r="K32" s="226" t="s">
        <v>90</v>
      </c>
      <c r="L32" s="172" t="str">
        <f>IF(L22=0,"",ROUNDDOWN(L30*L22,0))</f>
        <v/>
      </c>
      <c r="M32" s="168" t="s">
        <v>0</v>
      </c>
      <c r="N32" s="150"/>
      <c r="O32" s="158"/>
      <c r="Q32" s="220"/>
      <c r="R32" s="150"/>
      <c r="S32" s="150"/>
      <c r="T32" s="220"/>
      <c r="U32" s="228"/>
    </row>
    <row r="33" spans="2:21" ht="15" x14ac:dyDescent="0.25">
      <c r="B33" s="161"/>
      <c r="C33" s="174" t="s">
        <v>58</v>
      </c>
      <c r="D33" s="174"/>
      <c r="E33" s="175"/>
      <c r="F33" s="175"/>
      <c r="G33" s="176"/>
      <c r="H33" s="229"/>
      <c r="I33" s="178"/>
      <c r="J33" s="178"/>
      <c r="K33" s="179"/>
      <c r="L33" s="180"/>
      <c r="M33" s="181" t="s">
        <v>0</v>
      </c>
      <c r="N33" s="150"/>
      <c r="O33" s="158"/>
      <c r="P33" s="220"/>
      <c r="Q33" s="122" t="str">
        <f>IF(L33&gt;L32,"Tierplatzzahl für Stall mit Kaltscharrraum: maximal "&amp;L32&amp;" "&amp;M33&amp;" möglich!","")</f>
        <v/>
      </c>
      <c r="R33" s="220"/>
      <c r="S33" s="220"/>
      <c r="T33" s="220"/>
      <c r="U33" s="228"/>
    </row>
    <row r="34" spans="2:21" ht="15" x14ac:dyDescent="0.25">
      <c r="B34" s="161"/>
      <c r="C34" s="182" t="s">
        <v>83</v>
      </c>
      <c r="D34" s="167"/>
      <c r="E34" s="150"/>
      <c r="F34" s="150"/>
      <c r="G34" s="163"/>
      <c r="H34" s="164"/>
      <c r="I34" s="286" t="str">
        <f>IF(Q33="","",Q33)</f>
        <v/>
      </c>
      <c r="J34" s="286"/>
      <c r="K34" s="286"/>
      <c r="L34" s="286"/>
      <c r="M34" s="286"/>
      <c r="N34" s="150"/>
      <c r="O34" s="158"/>
      <c r="P34" s="220"/>
      <c r="Q34" s="220"/>
      <c r="R34" s="220"/>
      <c r="S34" s="220"/>
      <c r="T34" s="220"/>
      <c r="U34" s="220"/>
    </row>
    <row r="35" spans="2:21" ht="15" x14ac:dyDescent="0.25">
      <c r="B35" s="161"/>
      <c r="C35" s="167"/>
      <c r="D35" s="167"/>
      <c r="E35" s="150"/>
      <c r="F35" s="150"/>
      <c r="G35" s="163"/>
      <c r="H35" s="164"/>
      <c r="I35" s="286"/>
      <c r="J35" s="286"/>
      <c r="K35" s="286"/>
      <c r="L35" s="286"/>
      <c r="M35" s="286"/>
      <c r="N35" s="150"/>
      <c r="O35" s="158"/>
      <c r="P35" s="220"/>
      <c r="Q35" s="220"/>
      <c r="R35" s="220"/>
      <c r="S35" s="220"/>
      <c r="T35" s="220"/>
      <c r="U35" s="220"/>
    </row>
    <row r="36" spans="2:21" ht="15" x14ac:dyDescent="0.25">
      <c r="B36" s="161"/>
      <c r="C36" s="167" t="s">
        <v>1</v>
      </c>
      <c r="D36" s="167"/>
      <c r="E36" s="150"/>
      <c r="F36" s="150"/>
      <c r="G36" s="163"/>
      <c r="H36" s="164"/>
      <c r="I36" s="164"/>
      <c r="J36" s="164"/>
      <c r="K36" s="165"/>
      <c r="L36" s="183"/>
      <c r="M36" s="184"/>
      <c r="N36" s="150"/>
      <c r="O36" s="158"/>
      <c r="P36" s="220"/>
      <c r="Q36" s="220">
        <f>IF(Q14,9.5,4)</f>
        <v>4</v>
      </c>
      <c r="R36" s="220"/>
      <c r="S36" s="220"/>
      <c r="T36" s="220"/>
      <c r="U36" s="220"/>
    </row>
    <row r="37" spans="2:21" ht="15" x14ac:dyDescent="0.25">
      <c r="B37" s="161"/>
      <c r="C37" s="167" t="s">
        <v>73</v>
      </c>
      <c r="D37" s="167"/>
      <c r="E37" s="150"/>
      <c r="F37" s="150"/>
      <c r="G37" s="163"/>
      <c r="H37" s="164"/>
      <c r="I37" s="164"/>
      <c r="J37" s="164"/>
      <c r="K37" s="165"/>
      <c r="L37" s="264" t="str">
        <f>IF(L33=0,"",ROUNDDOWN(L33*L36,0))</f>
        <v/>
      </c>
      <c r="M37" s="168" t="s">
        <v>0</v>
      </c>
      <c r="N37" s="150"/>
      <c r="O37" s="158"/>
      <c r="P37" s="220"/>
      <c r="Q37" s="220"/>
      <c r="R37" s="230"/>
      <c r="S37" s="220"/>
      <c r="T37" s="220"/>
      <c r="U37" s="220"/>
    </row>
    <row r="38" spans="2:21" ht="15" x14ac:dyDescent="0.25">
      <c r="B38" s="185"/>
      <c r="C38" s="150"/>
      <c r="D38" s="150"/>
      <c r="E38" s="150"/>
      <c r="F38" s="150"/>
      <c r="G38" s="163"/>
      <c r="H38" s="150"/>
      <c r="I38" s="150"/>
      <c r="J38" s="150"/>
      <c r="K38" s="163"/>
      <c r="L38" s="150"/>
      <c r="M38" s="150"/>
      <c r="N38" s="150"/>
      <c r="O38" s="158"/>
      <c r="P38" s="220"/>
      <c r="Q38" s="220"/>
      <c r="R38" s="220"/>
      <c r="S38" s="220"/>
      <c r="T38" s="220"/>
      <c r="U38" s="220"/>
    </row>
    <row r="39" spans="2:21" ht="17.25" x14ac:dyDescent="0.25">
      <c r="B39" s="193" t="s">
        <v>18</v>
      </c>
      <c r="C39" s="162" t="s">
        <v>60</v>
      </c>
      <c r="D39" s="148"/>
      <c r="E39" s="148"/>
      <c r="F39" s="150"/>
      <c r="G39" s="163"/>
      <c r="H39" s="150"/>
      <c r="I39" s="150"/>
      <c r="J39" s="150"/>
      <c r="K39" s="163"/>
      <c r="L39" s="150"/>
      <c r="M39" s="155"/>
      <c r="N39" s="150"/>
      <c r="O39" s="158"/>
      <c r="P39" s="220"/>
      <c r="Q39" s="231"/>
      <c r="R39" s="220"/>
      <c r="S39" s="220"/>
      <c r="T39" s="220"/>
      <c r="U39" s="220"/>
    </row>
    <row r="40" spans="2:21" ht="15" x14ac:dyDescent="0.25">
      <c r="B40" s="185"/>
      <c r="C40" s="167" t="s">
        <v>27</v>
      </c>
      <c r="D40" s="167"/>
      <c r="E40" s="167"/>
      <c r="F40" s="167"/>
      <c r="G40" s="167"/>
      <c r="H40" s="150"/>
      <c r="I40" s="150"/>
      <c r="J40" s="150"/>
      <c r="K40" s="150"/>
      <c r="L40" s="190"/>
      <c r="M40" s="165"/>
      <c r="N40" s="150"/>
      <c r="O40" s="158"/>
      <c r="P40" s="220"/>
      <c r="Q40" s="232" t="s">
        <v>2</v>
      </c>
      <c r="R40" s="220"/>
      <c r="S40" s="220"/>
      <c r="T40" s="220"/>
      <c r="U40" s="220"/>
    </row>
    <row r="41" spans="2:21" ht="15" x14ac:dyDescent="0.25">
      <c r="B41" s="185"/>
      <c r="C41" s="167" t="s">
        <v>102</v>
      </c>
      <c r="D41" s="167"/>
      <c r="E41" s="167"/>
      <c r="F41" s="167"/>
      <c r="G41" s="167"/>
      <c r="H41" s="150"/>
      <c r="I41" s="150"/>
      <c r="J41" s="150"/>
      <c r="K41" s="150"/>
      <c r="L41" s="190"/>
      <c r="M41" s="165"/>
      <c r="N41" s="150"/>
      <c r="O41" s="158"/>
      <c r="P41" s="220"/>
      <c r="Q41" s="233" t="s">
        <v>3</v>
      </c>
      <c r="R41" s="220"/>
      <c r="S41" s="220"/>
      <c r="T41" s="220"/>
      <c r="U41" s="220"/>
    </row>
    <row r="42" spans="2:21" ht="15" x14ac:dyDescent="0.25">
      <c r="B42" s="185"/>
      <c r="C42" s="167" t="s">
        <v>56</v>
      </c>
      <c r="D42" s="167"/>
      <c r="E42" s="167"/>
      <c r="F42" s="167"/>
      <c r="G42" s="167"/>
      <c r="H42" s="150"/>
      <c r="I42" s="150"/>
      <c r="J42" s="150"/>
      <c r="K42" s="150"/>
      <c r="L42" s="190"/>
      <c r="M42" s="165"/>
      <c r="N42" s="150"/>
      <c r="O42" s="158"/>
      <c r="P42" s="220"/>
      <c r="Q42" s="220"/>
      <c r="R42" s="220"/>
      <c r="S42" s="220"/>
      <c r="T42" s="220"/>
      <c r="U42" s="220"/>
    </row>
    <row r="43" spans="2:21" x14ac:dyDescent="0.2">
      <c r="B43" s="185"/>
      <c r="C43" s="167" t="s">
        <v>103</v>
      </c>
      <c r="D43" s="167"/>
      <c r="E43" s="167"/>
      <c r="F43" s="167"/>
      <c r="G43" s="167"/>
      <c r="H43" s="150"/>
      <c r="I43" s="150"/>
      <c r="J43" s="150"/>
      <c r="K43" s="150"/>
      <c r="L43" s="190"/>
      <c r="M43" s="165"/>
      <c r="N43" s="150"/>
      <c r="O43" s="158"/>
    </row>
    <row r="44" spans="2:21" ht="15" x14ac:dyDescent="0.2">
      <c r="B44" s="193"/>
      <c r="C44" s="167" t="s">
        <v>104</v>
      </c>
      <c r="D44" s="167"/>
      <c r="E44" s="167"/>
      <c r="F44" s="167"/>
      <c r="G44" s="167"/>
      <c r="H44" s="150"/>
      <c r="I44" s="150"/>
      <c r="J44" s="150"/>
      <c r="K44" s="150"/>
      <c r="L44" s="190"/>
      <c r="M44" s="165"/>
      <c r="N44" s="150"/>
      <c r="O44" s="158"/>
    </row>
    <row r="45" spans="2:21" x14ac:dyDescent="0.2">
      <c r="B45" s="185"/>
      <c r="C45" s="247" t="s">
        <v>135</v>
      </c>
      <c r="D45" s="167"/>
      <c r="E45" s="167"/>
      <c r="F45" s="167"/>
      <c r="G45" s="167"/>
      <c r="H45" s="150"/>
      <c r="I45" s="150"/>
      <c r="J45" s="150"/>
      <c r="K45" s="150"/>
      <c r="L45" s="190"/>
      <c r="M45" s="165"/>
      <c r="N45" s="150"/>
      <c r="O45" s="158"/>
    </row>
    <row r="46" spans="2:21" ht="15" x14ac:dyDescent="0.25">
      <c r="B46" s="185"/>
      <c r="C46" s="167"/>
      <c r="D46" s="167"/>
      <c r="E46" s="220"/>
      <c r="F46" s="167"/>
      <c r="G46" s="167"/>
      <c r="H46" s="150"/>
      <c r="I46" s="150"/>
      <c r="J46" s="150"/>
      <c r="K46" s="150"/>
      <c r="L46" s="150"/>
      <c r="M46" s="165"/>
      <c r="N46" s="150"/>
      <c r="O46" s="158"/>
    </row>
    <row r="47" spans="2:21" ht="15" x14ac:dyDescent="0.25">
      <c r="B47" s="186" t="s">
        <v>19</v>
      </c>
      <c r="C47" s="187" t="s">
        <v>7</v>
      </c>
      <c r="D47" s="150"/>
      <c r="E47" s="150"/>
      <c r="F47" s="150"/>
      <c r="G47" s="150"/>
      <c r="H47" s="150"/>
      <c r="I47" s="150"/>
      <c r="J47" s="150"/>
      <c r="K47" s="163"/>
      <c r="L47" s="150"/>
      <c r="M47" s="165"/>
      <c r="N47" s="150"/>
      <c r="O47" s="158"/>
    </row>
    <row r="48" spans="2:21" ht="13.5" x14ac:dyDescent="0.2">
      <c r="B48" s="189"/>
      <c r="C48" s="269" t="s">
        <v>137</v>
      </c>
      <c r="D48" s="150"/>
      <c r="E48" s="150"/>
      <c r="F48" s="150"/>
      <c r="G48" s="150"/>
      <c r="H48" s="150"/>
      <c r="I48" s="150"/>
      <c r="J48" s="150"/>
      <c r="K48" s="163"/>
      <c r="L48" s="190"/>
      <c r="M48" s="165"/>
      <c r="N48" s="150"/>
      <c r="O48" s="158"/>
    </row>
    <row r="49" spans="2:15" x14ac:dyDescent="0.2">
      <c r="B49" s="189"/>
      <c r="C49" s="248" t="s">
        <v>138</v>
      </c>
      <c r="D49" s="150"/>
      <c r="E49" s="150"/>
      <c r="F49" s="150"/>
      <c r="G49" s="150"/>
      <c r="H49" s="150"/>
      <c r="I49" s="150"/>
      <c r="J49" s="150"/>
      <c r="K49" s="163"/>
      <c r="L49" s="190"/>
      <c r="M49" s="165"/>
      <c r="N49" s="150"/>
      <c r="O49" s="158"/>
    </row>
    <row r="50" spans="2:15" x14ac:dyDescent="0.2">
      <c r="B50" s="189"/>
      <c r="C50" s="247" t="s">
        <v>135</v>
      </c>
      <c r="D50" s="150"/>
      <c r="E50" s="150"/>
      <c r="F50" s="150"/>
      <c r="G50" s="150"/>
      <c r="H50" s="150"/>
      <c r="I50" s="150"/>
      <c r="J50" s="150"/>
      <c r="K50" s="163"/>
      <c r="L50" s="190"/>
      <c r="M50" s="165"/>
      <c r="N50" s="150"/>
      <c r="O50" s="158"/>
    </row>
    <row r="51" spans="2:15" x14ac:dyDescent="0.2">
      <c r="B51" s="185"/>
      <c r="C51" s="150"/>
      <c r="D51" s="150"/>
      <c r="E51" s="150"/>
      <c r="F51" s="150"/>
      <c r="G51" s="150"/>
      <c r="H51" s="150"/>
      <c r="I51" s="150"/>
      <c r="J51" s="150"/>
      <c r="K51" s="163"/>
      <c r="L51" s="155"/>
      <c r="M51" s="155"/>
      <c r="N51" s="150"/>
      <c r="O51" s="158"/>
    </row>
    <row r="52" spans="2:15" ht="15" x14ac:dyDescent="0.2">
      <c r="B52" s="193" t="s">
        <v>20</v>
      </c>
      <c r="C52" s="162" t="s">
        <v>4</v>
      </c>
      <c r="D52" s="150"/>
      <c r="E52" s="150"/>
      <c r="F52" s="150"/>
      <c r="G52" s="150"/>
      <c r="H52" s="150"/>
      <c r="I52" s="150"/>
      <c r="J52" s="150"/>
      <c r="K52" s="163"/>
      <c r="L52" s="155"/>
      <c r="M52" s="155"/>
      <c r="N52" s="150"/>
      <c r="O52" s="158"/>
    </row>
    <row r="53" spans="2:15" ht="14.25" x14ac:dyDescent="0.2">
      <c r="B53" s="185"/>
      <c r="C53" s="167" t="s">
        <v>105</v>
      </c>
      <c r="D53" s="150"/>
      <c r="E53" s="150"/>
      <c r="F53" s="150"/>
      <c r="G53" s="150"/>
      <c r="H53" s="150"/>
      <c r="I53" s="150"/>
      <c r="J53" s="150"/>
      <c r="K53" s="150"/>
      <c r="L53" s="190"/>
      <c r="M53" s="165"/>
      <c r="N53" s="150"/>
      <c r="O53" s="158"/>
    </row>
    <row r="54" spans="2:15" x14ac:dyDescent="0.2">
      <c r="B54" s="185"/>
      <c r="C54" s="167" t="s">
        <v>91</v>
      </c>
      <c r="D54" s="150"/>
      <c r="E54" s="150"/>
      <c r="F54" s="150"/>
      <c r="G54" s="150"/>
      <c r="H54" s="150"/>
      <c r="I54" s="150"/>
      <c r="J54" s="150"/>
      <c r="K54" s="150"/>
      <c r="L54" s="190"/>
      <c r="M54" s="165"/>
      <c r="N54" s="150"/>
      <c r="O54" s="158"/>
    </row>
    <row r="55" spans="2:15" x14ac:dyDescent="0.2">
      <c r="B55" s="185"/>
      <c r="C55" s="167"/>
      <c r="D55" s="150"/>
      <c r="E55" s="150"/>
      <c r="F55" s="150"/>
      <c r="G55" s="150"/>
      <c r="H55" s="150"/>
      <c r="I55" s="150"/>
      <c r="J55" s="150"/>
      <c r="K55" s="150"/>
      <c r="L55" s="165"/>
      <c r="M55" s="165"/>
      <c r="N55" s="150"/>
      <c r="O55" s="158"/>
    </row>
    <row r="56" spans="2:15" ht="15" x14ac:dyDescent="0.2">
      <c r="B56" s="193" t="s">
        <v>21</v>
      </c>
      <c r="C56" s="162" t="s">
        <v>92</v>
      </c>
      <c r="D56" s="150"/>
      <c r="E56" s="150"/>
      <c r="F56" s="150"/>
      <c r="G56" s="150"/>
      <c r="H56" s="150"/>
      <c r="I56" s="150"/>
      <c r="J56" s="150"/>
      <c r="K56" s="150"/>
      <c r="L56" s="165"/>
      <c r="M56" s="165"/>
      <c r="N56" s="150"/>
      <c r="O56" s="158"/>
    </row>
    <row r="57" spans="2:15" x14ac:dyDescent="0.2">
      <c r="B57" s="185"/>
      <c r="C57" s="167" t="s">
        <v>93</v>
      </c>
      <c r="D57" s="150"/>
      <c r="E57" s="150"/>
      <c r="F57" s="150"/>
      <c r="G57" s="150"/>
      <c r="H57" s="150"/>
      <c r="I57" s="150"/>
      <c r="J57" s="150"/>
      <c r="K57" s="150"/>
      <c r="L57" s="190"/>
      <c r="M57" s="165"/>
      <c r="N57" s="150"/>
      <c r="O57" s="158"/>
    </row>
    <row r="58" spans="2:15" x14ac:dyDescent="0.2">
      <c r="B58" s="185"/>
      <c r="C58" s="195" t="s">
        <v>94</v>
      </c>
      <c r="D58" s="150"/>
      <c r="E58" s="150"/>
      <c r="F58" s="150"/>
      <c r="G58" s="150"/>
      <c r="H58" s="150"/>
      <c r="I58" s="150"/>
      <c r="J58" s="150"/>
      <c r="K58" s="150"/>
      <c r="L58" s="190"/>
      <c r="M58" s="165"/>
      <c r="N58" s="150"/>
      <c r="O58" s="158"/>
    </row>
    <row r="59" spans="2:15" x14ac:dyDescent="0.2">
      <c r="B59" s="185"/>
      <c r="C59" s="195" t="s">
        <v>95</v>
      </c>
      <c r="D59" s="150"/>
      <c r="E59" s="150"/>
      <c r="F59" s="150"/>
      <c r="G59" s="150"/>
      <c r="H59" s="150"/>
      <c r="I59" s="150"/>
      <c r="J59" s="150"/>
      <c r="K59" s="150"/>
      <c r="L59" s="190"/>
      <c r="M59" s="165"/>
      <c r="N59" s="150"/>
      <c r="O59" s="158"/>
    </row>
    <row r="60" spans="2:15" x14ac:dyDescent="0.2">
      <c r="B60" s="185"/>
      <c r="C60" s="195" t="s">
        <v>96</v>
      </c>
      <c r="D60" s="150"/>
      <c r="E60" s="150"/>
      <c r="F60" s="150"/>
      <c r="G60" s="150"/>
      <c r="H60" s="150"/>
      <c r="I60" s="150"/>
      <c r="J60" s="150"/>
      <c r="K60" s="150"/>
      <c r="L60" s="190"/>
      <c r="M60" s="165"/>
      <c r="N60" s="150"/>
      <c r="O60" s="158"/>
    </row>
    <row r="61" spans="2:15" x14ac:dyDescent="0.2">
      <c r="B61" s="185"/>
      <c r="C61" s="150"/>
      <c r="D61" s="150"/>
      <c r="E61" s="150"/>
      <c r="F61" s="150"/>
      <c r="G61" s="150"/>
      <c r="H61" s="150"/>
      <c r="I61" s="150"/>
      <c r="J61" s="150"/>
      <c r="K61" s="163"/>
      <c r="L61" s="165"/>
      <c r="M61" s="165"/>
      <c r="N61" s="150"/>
      <c r="O61" s="158"/>
    </row>
    <row r="62" spans="2:15" ht="15" x14ac:dyDescent="0.2">
      <c r="B62" s="193" t="s">
        <v>22</v>
      </c>
      <c r="C62" s="162" t="s">
        <v>12</v>
      </c>
      <c r="D62" s="150"/>
      <c r="E62" s="150"/>
      <c r="F62" s="150"/>
      <c r="G62" s="150"/>
      <c r="H62" s="150"/>
      <c r="I62" s="150"/>
      <c r="J62" s="150"/>
      <c r="K62" s="163"/>
      <c r="L62" s="155"/>
      <c r="M62" s="155"/>
      <c r="N62" s="150"/>
      <c r="O62" s="158"/>
    </row>
    <row r="63" spans="2:15" x14ac:dyDescent="0.2">
      <c r="B63" s="196"/>
      <c r="C63" s="269" t="s">
        <v>143</v>
      </c>
      <c r="D63" s="150"/>
      <c r="E63" s="150"/>
      <c r="F63" s="150"/>
      <c r="G63" s="150"/>
      <c r="H63" s="150"/>
      <c r="I63" s="150"/>
      <c r="J63" s="150"/>
      <c r="K63" s="150"/>
      <c r="L63" s="190"/>
      <c r="M63" s="165"/>
      <c r="N63" s="150"/>
      <c r="O63" s="158"/>
    </row>
    <row r="64" spans="2:15" x14ac:dyDescent="0.2">
      <c r="B64" s="185"/>
      <c r="C64" s="167" t="s">
        <v>97</v>
      </c>
      <c r="D64" s="150"/>
      <c r="E64" s="150"/>
      <c r="F64" s="150"/>
      <c r="G64" s="150"/>
      <c r="H64" s="150"/>
      <c r="I64" s="150"/>
      <c r="J64" s="150"/>
      <c r="K64" s="150"/>
      <c r="L64" s="190"/>
      <c r="M64" s="165"/>
      <c r="N64" s="150"/>
      <c r="O64" s="158"/>
    </row>
    <row r="65" spans="2:15" x14ac:dyDescent="0.2">
      <c r="B65" s="185"/>
      <c r="C65" s="251" t="s">
        <v>144</v>
      </c>
      <c r="D65" s="150"/>
      <c r="E65" s="150"/>
      <c r="F65" s="150"/>
      <c r="G65" s="150"/>
      <c r="H65" s="150"/>
      <c r="I65" s="150"/>
      <c r="J65" s="150"/>
      <c r="K65" s="150"/>
      <c r="L65" s="190"/>
      <c r="M65" s="165"/>
      <c r="N65" s="150"/>
      <c r="O65" s="158"/>
    </row>
    <row r="66" spans="2:15" x14ac:dyDescent="0.2">
      <c r="B66" s="185"/>
      <c r="C66" s="167"/>
      <c r="D66" s="150"/>
      <c r="E66" s="150"/>
      <c r="F66" s="150"/>
      <c r="G66" s="150"/>
      <c r="H66" s="150"/>
      <c r="I66" s="150"/>
      <c r="J66" s="150"/>
      <c r="K66" s="150"/>
      <c r="L66" s="197"/>
      <c r="M66" s="165"/>
      <c r="N66" s="150"/>
      <c r="O66" s="158"/>
    </row>
    <row r="67" spans="2:15" ht="15" x14ac:dyDescent="0.2">
      <c r="B67" s="193" t="s">
        <v>23</v>
      </c>
      <c r="C67" s="162" t="s">
        <v>15</v>
      </c>
      <c r="D67" s="150"/>
      <c r="E67" s="150"/>
      <c r="F67" s="150"/>
      <c r="G67" s="150"/>
      <c r="H67" s="150"/>
      <c r="I67" s="150"/>
      <c r="J67" s="150"/>
      <c r="K67" s="150"/>
      <c r="L67" s="198"/>
      <c r="M67" s="165"/>
      <c r="N67" s="150"/>
      <c r="O67" s="158"/>
    </row>
    <row r="68" spans="2:15" x14ac:dyDescent="0.2">
      <c r="B68" s="185"/>
      <c r="C68" s="167" t="s">
        <v>98</v>
      </c>
      <c r="D68" s="150"/>
      <c r="E68" s="150"/>
      <c r="F68" s="150"/>
      <c r="G68" s="150"/>
      <c r="H68" s="150"/>
      <c r="I68" s="150"/>
      <c r="J68" s="150"/>
      <c r="K68" s="150"/>
      <c r="L68" s="190"/>
      <c r="M68" s="165"/>
      <c r="N68" s="150"/>
      <c r="O68" s="158"/>
    </row>
    <row r="69" spans="2:15" x14ac:dyDescent="0.2">
      <c r="B69" s="185"/>
      <c r="C69" s="167"/>
      <c r="D69" s="150"/>
      <c r="E69" s="150"/>
      <c r="F69" s="150"/>
      <c r="G69" s="150"/>
      <c r="H69" s="150"/>
      <c r="I69" s="150"/>
      <c r="J69" s="150"/>
      <c r="K69" s="150"/>
      <c r="L69" s="239"/>
      <c r="M69" s="165"/>
      <c r="N69" s="150"/>
      <c r="O69" s="158"/>
    </row>
    <row r="70" spans="2:15" ht="15" x14ac:dyDescent="0.2">
      <c r="B70" s="193" t="s">
        <v>100</v>
      </c>
      <c r="C70" s="162" t="s">
        <v>145</v>
      </c>
      <c r="D70" s="150"/>
      <c r="E70" s="150"/>
      <c r="F70" s="150"/>
      <c r="G70" s="150"/>
      <c r="H70" s="150"/>
      <c r="I70" s="150"/>
      <c r="J70" s="150"/>
      <c r="K70" s="150"/>
      <c r="L70" s="165"/>
      <c r="M70" s="165"/>
      <c r="N70" s="150"/>
      <c r="O70" s="158"/>
    </row>
    <row r="71" spans="2:15" x14ac:dyDescent="0.2">
      <c r="B71" s="185"/>
      <c r="C71" s="167" t="s">
        <v>99</v>
      </c>
      <c r="D71" s="150"/>
      <c r="E71" s="150"/>
      <c r="F71" s="150"/>
      <c r="G71" s="150"/>
      <c r="H71" s="150"/>
      <c r="I71" s="150"/>
      <c r="J71" s="150"/>
      <c r="K71" s="150"/>
      <c r="L71" s="190"/>
      <c r="M71" s="165"/>
      <c r="N71" s="150"/>
      <c r="O71" s="158"/>
    </row>
    <row r="72" spans="2:15" x14ac:dyDescent="0.2">
      <c r="B72" s="185"/>
      <c r="C72" s="251" t="s">
        <v>146</v>
      </c>
      <c r="D72" s="150"/>
      <c r="E72" s="150"/>
      <c r="F72" s="150"/>
      <c r="G72" s="150"/>
      <c r="H72" s="150"/>
      <c r="I72" s="150"/>
      <c r="J72" s="150"/>
      <c r="K72" s="150"/>
      <c r="L72" s="190"/>
      <c r="M72" s="165"/>
      <c r="N72" s="150"/>
      <c r="O72" s="158"/>
    </row>
    <row r="73" spans="2:15" x14ac:dyDescent="0.2">
      <c r="B73" s="185"/>
      <c r="C73" s="167"/>
      <c r="D73" s="150"/>
      <c r="E73" s="150"/>
      <c r="F73" s="150"/>
      <c r="G73" s="150"/>
      <c r="H73" s="150"/>
      <c r="I73" s="150"/>
      <c r="J73" s="150"/>
      <c r="K73" s="150"/>
      <c r="L73" s="197"/>
      <c r="M73" s="165"/>
      <c r="N73" s="150"/>
      <c r="O73" s="158"/>
    </row>
    <row r="74" spans="2:15" ht="15" x14ac:dyDescent="0.2">
      <c r="B74" s="193" t="s">
        <v>106</v>
      </c>
      <c r="C74" s="162" t="s">
        <v>5</v>
      </c>
      <c r="D74" s="150"/>
      <c r="E74" s="150"/>
      <c r="F74" s="150"/>
      <c r="G74" s="150"/>
      <c r="H74" s="150"/>
      <c r="I74" s="150"/>
      <c r="J74" s="150"/>
      <c r="K74" s="150"/>
      <c r="L74" s="150"/>
      <c r="M74" s="155"/>
      <c r="N74" s="150"/>
      <c r="O74" s="158"/>
    </row>
    <row r="75" spans="2:15" x14ac:dyDescent="0.2">
      <c r="B75" s="185"/>
      <c r="C75" s="167" t="s">
        <v>6</v>
      </c>
      <c r="D75" s="167"/>
      <c r="E75" s="167"/>
      <c r="F75" s="167"/>
      <c r="G75" s="167"/>
      <c r="H75" s="167"/>
      <c r="I75" s="167"/>
      <c r="J75" s="167"/>
      <c r="K75" s="150"/>
      <c r="L75" s="190"/>
      <c r="M75" s="165"/>
      <c r="N75" s="150"/>
      <c r="O75" s="158"/>
    </row>
    <row r="76" spans="2:15" x14ac:dyDescent="0.2">
      <c r="B76" s="185"/>
      <c r="C76" s="167" t="s">
        <v>29</v>
      </c>
      <c r="D76" s="167"/>
      <c r="E76" s="167"/>
      <c r="F76" s="167"/>
      <c r="G76" s="167"/>
      <c r="H76" s="167"/>
      <c r="I76" s="167"/>
      <c r="J76" s="167"/>
      <c r="K76" s="150"/>
      <c r="L76" s="190"/>
      <c r="M76" s="165"/>
      <c r="N76" s="150"/>
      <c r="O76" s="158"/>
    </row>
    <row r="77" spans="2:15" x14ac:dyDescent="0.2">
      <c r="B77" s="185"/>
      <c r="C77" s="167" t="s">
        <v>62</v>
      </c>
      <c r="D77" s="167"/>
      <c r="E77" s="167"/>
      <c r="F77" s="167"/>
      <c r="G77" s="167"/>
      <c r="H77" s="167"/>
      <c r="I77" s="167"/>
      <c r="J77" s="167"/>
      <c r="K77" s="150"/>
      <c r="L77" s="190"/>
      <c r="M77" s="165"/>
      <c r="N77" s="150"/>
      <c r="O77" s="158"/>
    </row>
    <row r="78" spans="2:15" x14ac:dyDescent="0.2">
      <c r="B78" s="199"/>
      <c r="C78" s="200"/>
      <c r="D78" s="200"/>
      <c r="E78" s="200"/>
      <c r="F78" s="200"/>
      <c r="G78" s="200"/>
      <c r="H78" s="200"/>
      <c r="I78" s="200"/>
      <c r="J78" s="200"/>
      <c r="K78" s="200"/>
      <c r="L78" s="200"/>
      <c r="M78" s="201"/>
      <c r="N78" s="202"/>
      <c r="O78" s="158"/>
    </row>
    <row r="79" spans="2:15" x14ac:dyDescent="0.2">
      <c r="B79" s="203"/>
      <c r="C79" s="204"/>
      <c r="D79" s="204"/>
      <c r="E79" s="204"/>
      <c r="F79" s="204"/>
      <c r="G79" s="204"/>
      <c r="H79" s="204"/>
      <c r="I79" s="204"/>
      <c r="J79" s="204"/>
      <c r="K79" s="204"/>
      <c r="L79" s="204"/>
      <c r="M79" s="204"/>
      <c r="N79" s="204"/>
      <c r="O79" s="205"/>
    </row>
    <row r="80" spans="2:15" ht="15" x14ac:dyDescent="0.2">
      <c r="B80" s="206"/>
      <c r="C80" s="207" t="s">
        <v>35</v>
      </c>
      <c r="D80" s="204"/>
      <c r="E80" s="204"/>
      <c r="F80" s="204"/>
      <c r="G80" s="204"/>
      <c r="H80" s="204"/>
      <c r="I80" s="204"/>
      <c r="J80" s="204"/>
      <c r="K80" s="208"/>
      <c r="L80" s="208"/>
      <c r="M80" s="208"/>
      <c r="N80" s="208"/>
      <c r="O80" s="205" t="s">
        <v>25</v>
      </c>
    </row>
    <row r="81" spans="2:16" x14ac:dyDescent="0.2">
      <c r="B81" s="206"/>
      <c r="C81" s="246" t="s">
        <v>129</v>
      </c>
      <c r="D81" s="209"/>
      <c r="E81" s="204"/>
      <c r="F81" s="204"/>
      <c r="G81" s="204"/>
      <c r="H81" s="204"/>
      <c r="I81" s="204"/>
      <c r="J81" s="204"/>
      <c r="K81" s="210"/>
      <c r="L81" s="190"/>
      <c r="M81" s="208"/>
      <c r="N81" s="208"/>
      <c r="O81" s="211"/>
    </row>
    <row r="82" spans="2:16" x14ac:dyDescent="0.2">
      <c r="B82" s="206"/>
      <c r="C82" s="204"/>
      <c r="D82" s="204"/>
      <c r="E82" s="204"/>
      <c r="F82" s="204"/>
      <c r="G82" s="204"/>
      <c r="H82" s="204"/>
      <c r="I82" s="204"/>
      <c r="J82" s="204"/>
      <c r="K82" s="204"/>
      <c r="L82" s="212"/>
      <c r="M82" s="208"/>
      <c r="N82" s="208"/>
      <c r="O82" s="205"/>
    </row>
    <row r="83" spans="2:16" x14ac:dyDescent="0.2">
      <c r="B83" s="206"/>
      <c r="C83" s="246" t="s">
        <v>107</v>
      </c>
      <c r="D83" s="204"/>
      <c r="E83" s="204"/>
      <c r="F83" s="204"/>
      <c r="G83" s="204"/>
      <c r="H83" s="204"/>
      <c r="I83" s="204"/>
      <c r="J83" s="204"/>
      <c r="K83" s="210"/>
      <c r="L83" s="190"/>
      <c r="M83" s="213"/>
      <c r="N83" s="208"/>
      <c r="O83" s="205" t="s">
        <v>33</v>
      </c>
    </row>
    <row r="84" spans="2:16" ht="15" x14ac:dyDescent="0.25">
      <c r="B84" s="206"/>
      <c r="C84" s="204"/>
      <c r="D84" s="204"/>
      <c r="E84" s="204"/>
      <c r="F84" s="204"/>
      <c r="G84" s="204"/>
      <c r="H84" s="204"/>
      <c r="I84" s="204"/>
      <c r="J84" s="204"/>
      <c r="K84" s="204"/>
      <c r="L84" s="212"/>
      <c r="M84" s="208"/>
      <c r="N84" s="208"/>
      <c r="O84" s="205"/>
      <c r="P84" s="220"/>
    </row>
    <row r="85" spans="2:16" ht="15" customHeight="1" x14ac:dyDescent="0.25">
      <c r="B85" s="206"/>
      <c r="C85" s="246" t="s">
        <v>101</v>
      </c>
      <c r="D85" s="246"/>
      <c r="E85" s="246"/>
      <c r="F85" s="246"/>
      <c r="G85" s="246"/>
      <c r="H85" s="246"/>
      <c r="I85" s="246"/>
      <c r="J85" s="246"/>
      <c r="K85" s="246"/>
      <c r="L85" s="190"/>
      <c r="M85" s="213"/>
      <c r="N85" s="208"/>
      <c r="O85" s="211"/>
      <c r="P85" s="220"/>
    </row>
    <row r="86" spans="2:16" ht="15.75" thickBot="1" x14ac:dyDescent="0.3">
      <c r="B86" s="214"/>
      <c r="C86" s="215"/>
      <c r="D86" s="215"/>
      <c r="E86" s="215"/>
      <c r="F86" s="215"/>
      <c r="G86" s="215"/>
      <c r="H86" s="215"/>
      <c r="I86" s="215"/>
      <c r="J86" s="215"/>
      <c r="K86" s="215"/>
      <c r="L86" s="216"/>
      <c r="M86" s="216"/>
      <c r="N86" s="217"/>
      <c r="O86" s="218"/>
      <c r="P86" s="220"/>
    </row>
    <row r="87" spans="2:16" ht="15" x14ac:dyDescent="0.25">
      <c r="B87" s="220"/>
      <c r="C87" s="220"/>
      <c r="D87" s="220"/>
      <c r="E87" s="220"/>
      <c r="F87" s="220"/>
      <c r="G87" s="220"/>
      <c r="H87" s="220"/>
      <c r="I87" s="220"/>
      <c r="J87" s="220"/>
      <c r="K87" s="220"/>
      <c r="L87" s="220"/>
      <c r="M87" s="220"/>
      <c r="N87" s="220"/>
      <c r="O87" s="220"/>
      <c r="P87" s="126"/>
    </row>
    <row r="88" spans="2:16" ht="15" x14ac:dyDescent="0.25">
      <c r="B88" s="220"/>
      <c r="C88" s="220"/>
      <c r="D88" s="220"/>
      <c r="E88" s="220"/>
      <c r="F88" s="220"/>
      <c r="G88" s="220"/>
      <c r="H88" s="220"/>
      <c r="I88" s="220"/>
      <c r="J88" s="220"/>
      <c r="K88" s="220"/>
      <c r="L88" s="293"/>
      <c r="M88" s="293"/>
      <c r="N88" s="293"/>
      <c r="O88" s="293"/>
      <c r="P88" s="220"/>
    </row>
  </sheetData>
  <sheetProtection algorithmName="SHA-512" hashValue="XKwitC0fmaVRaiWi5p6crsXa0417TvNVLlsHBUV50lY2kn+8IOLkSL7OWeRGA+/aiRk9330Fkmn1fsiFpSmzzA==" saltValue="3XqbPlOc2KR+lORMt0UWSQ==" spinCount="100000" sheet="1" objects="1" scenarios="1"/>
  <mergeCells count="10">
    <mergeCell ref="L88:O88"/>
    <mergeCell ref="O2:O8"/>
    <mergeCell ref="G7:M7"/>
    <mergeCell ref="G9:M9"/>
    <mergeCell ref="I34:M35"/>
    <mergeCell ref="C24:K24"/>
    <mergeCell ref="C25:K25"/>
    <mergeCell ref="C26:K26"/>
    <mergeCell ref="I17:L17"/>
    <mergeCell ref="G28:H28"/>
  </mergeCells>
  <dataValidations count="5">
    <dataValidation type="list" allowBlank="1" showInputMessage="1" showErrorMessage="1" sqref="L40:L45 L48:L50 L53:L54 L57:L60 L75:L77 L68 L63:L65 L71:L72">
      <formula1>$Q$39:$Q$41</formula1>
    </dataValidation>
    <dataValidation type="decimal" allowBlank="1" showInputMessage="1" showErrorMessage="1" error="ohne Umstallmanagemant sind max. 4 Umtriebe möglich. _x000a_Mit Umstallmanagement sind max. 9,5 Umtrieben möglich._x000a_Die Eingabe von Dezimalzahlen ist möglich. " sqref="L36">
      <formula1>0</formula1>
      <formula2>Q36</formula2>
    </dataValidation>
    <dataValidation type="whole" operator="lessThanOrEqual" allowBlank="1" showInputMessage="1" showErrorMessage="1" errorTitle="Tierplatzzahl tatsächlich" error="Die Anzahl an möglichen Tieren die gahalten werden können ist überschritten_x000a_" sqref="L33">
      <formula1>MIN(L31:L32)</formula1>
    </dataValidation>
    <dataValidation type="decimal" allowBlank="1" showInputMessage="1" showErrorMessage="1" errorTitle="Angestrebtes Gewicht/Tier" error="Es sind maximal 4,0 kg je Tier in der Endmast zulässig!" sqref="L28">
      <formula1>0</formula1>
      <formula2>4</formula2>
    </dataValidation>
    <dataValidation type="list" allowBlank="1" showInputMessage="1" showErrorMessage="1" sqref="G28">
      <formula1>$Q$27:$Q$29</formula1>
    </dataValidation>
  </dataValidations>
  <pageMargins left="0.70866141732283472" right="0.70866141732283472" top="0.78740157480314965" bottom="0.78740157480314965" header="0.31496062992125984" footer="0.31496062992125984"/>
  <pageSetup paperSize="9" scale="75" fitToWidth="0" fitToHeight="0" orientation="portrait" r:id="rId1"/>
  <headerFooter>
    <oddFooter>&amp;LMinisterium für Ernährung, Ländlichen Raum und Verbraucherschutz&amp;RFAKT II G3 - Version 3, 29.11.2023</oddFooter>
  </headerFooter>
  <rowBreaks count="1" manualBreakCount="1">
    <brk id="8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6633" r:id="rId4" name="Check Box 9">
              <controlPr locked="0" defaultSize="0" autoFill="0" autoLine="0" autoPict="0">
                <anchor moveWithCells="1">
                  <from>
                    <xdr:col>4</xdr:col>
                    <xdr:colOff>419100</xdr:colOff>
                    <xdr:row>12</xdr:row>
                    <xdr:rowOff>161925</xdr:rowOff>
                  </from>
                  <to>
                    <xdr:col>6</xdr:col>
                    <xdr:colOff>295275</xdr:colOff>
                    <xdr:row>14</xdr:row>
                    <xdr:rowOff>19050</xdr:rowOff>
                  </to>
                </anchor>
              </controlPr>
            </control>
          </mc:Choice>
        </mc:AlternateContent>
        <mc:AlternateContent xmlns:mc="http://schemas.openxmlformats.org/markup-compatibility/2006">
          <mc:Choice Requires="x14">
            <control shapeId="26634" r:id="rId5" name="Check Box 10">
              <controlPr locked="0" defaultSize="0" autoFill="0" autoLine="0" autoPict="0">
                <anchor moveWithCells="1">
                  <from>
                    <xdr:col>7</xdr:col>
                    <xdr:colOff>1019175</xdr:colOff>
                    <xdr:row>12</xdr:row>
                    <xdr:rowOff>161925</xdr:rowOff>
                  </from>
                  <to>
                    <xdr:col>10</xdr:col>
                    <xdr:colOff>428625</xdr:colOff>
                    <xdr:row>14</xdr:row>
                    <xdr:rowOff>19050</xdr:rowOff>
                  </to>
                </anchor>
              </controlPr>
            </control>
          </mc:Choice>
        </mc:AlternateContent>
        <mc:AlternateContent xmlns:mc="http://schemas.openxmlformats.org/markup-compatibility/2006">
          <mc:Choice Requires="x14">
            <control shapeId="26635" r:id="rId6" name="Check Box 11">
              <controlPr locked="0" defaultSize="0" autoFill="0" autoLine="0" autoPict="0">
                <anchor moveWithCells="1">
                  <from>
                    <xdr:col>7</xdr:col>
                    <xdr:colOff>1019175</xdr:colOff>
                    <xdr:row>15</xdr:row>
                    <xdr:rowOff>0</xdr:rowOff>
                  </from>
                  <to>
                    <xdr:col>13</xdr:col>
                    <xdr:colOff>57150</xdr:colOff>
                    <xdr:row>16</xdr:row>
                    <xdr:rowOff>9525</xdr:rowOff>
                  </to>
                </anchor>
              </controlPr>
            </control>
          </mc:Choice>
        </mc:AlternateContent>
        <mc:AlternateContent xmlns:mc="http://schemas.openxmlformats.org/markup-compatibility/2006">
          <mc:Choice Requires="x14">
            <control shapeId="26636" r:id="rId7" name="Check Box 12">
              <controlPr locked="0" defaultSize="0" autoFill="0" autoLine="0" autoPict="0">
                <anchor moveWithCells="1">
                  <from>
                    <xdr:col>7</xdr:col>
                    <xdr:colOff>1019175</xdr:colOff>
                    <xdr:row>17</xdr:row>
                    <xdr:rowOff>9525</xdr:rowOff>
                  </from>
                  <to>
                    <xdr:col>13</xdr:col>
                    <xdr:colOff>66675</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Hinweise</vt:lpstr>
      <vt:lpstr>Hühner Erläuterungen</vt:lpstr>
      <vt:lpstr>Mobilstall Einstieg G3.1</vt:lpstr>
      <vt:lpstr>Stall mit KSR Einstieg G3.1</vt:lpstr>
      <vt:lpstr>Beispiel Einstieg G3.1</vt:lpstr>
      <vt:lpstr>Mobilstall Premium G3.2</vt:lpstr>
      <vt:lpstr>Stall mit KSR Premium G3.2</vt:lpstr>
      <vt:lpstr>Beispiel Premium G3.2</vt:lpstr>
      <vt:lpstr>Mobilst. Bruderhahn-Prem. G3.3</vt:lpstr>
      <vt:lpstr>Stall+KSR Bruderhahn-Prem. G3.3</vt:lpstr>
      <vt:lpstr>'Beispiel Premium G3.2'!Druckbereich</vt:lpstr>
      <vt:lpstr>Hinweise!Druckbereich</vt:lpstr>
      <vt:lpstr>'Hühner Erläuterungen'!Druckbereich</vt:lpstr>
      <vt:lpstr>'Mobilst. Bruderhahn-Prem. G3.3'!Druckbereich</vt:lpstr>
      <vt:lpstr>'Mobilstall Einstieg G3.1'!Druckbereich</vt:lpstr>
      <vt:lpstr>'Mobilstall Premium G3.2'!Druckbereich</vt:lpstr>
      <vt:lpstr>'Stall mit KSR Einstieg G3.1'!Druckbereich</vt:lpstr>
      <vt:lpstr>'Stall mit KSR Premium G3.2'!Druckbereich</vt:lpstr>
      <vt:lpstr>'Stall+KSR Bruderhahn-Prem. G3.3'!Druckbereich</vt:lpstr>
      <vt:lpstr>'Stall+KSR Bruderhahn-Prem. G3.3'!Drucktitel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Ehmann, Cora (MLR)</cp:lastModifiedBy>
  <cp:lastPrinted>2023-03-16T07:53:52Z</cp:lastPrinted>
  <dcterms:created xsi:type="dcterms:W3CDTF">2014-12-26T12:03:24Z</dcterms:created>
  <dcterms:modified xsi:type="dcterms:W3CDTF">2023-11-29T14:49:36Z</dcterms:modified>
</cp:coreProperties>
</file>